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la\Desktop\"/>
    </mc:Choice>
  </mc:AlternateContent>
  <bookViews>
    <workbookView xWindow="0" yWindow="0" windowWidth="20490" windowHeight="7680" firstSheet="17" activeTab="17"/>
  </bookViews>
  <sheets>
    <sheet name="للاطلاع HR" sheetId="47" r:id="rId1"/>
    <sheet name="للاطلاع ACT" sheetId="46" r:id="rId2"/>
    <sheet name="غلاف" sheetId="43" r:id="rId3"/>
    <sheet name="جمعية " sheetId="27" r:id="rId4"/>
    <sheet name="شكر و تقدير (2)" sheetId="39" r:id="rId5"/>
    <sheet name="مقدمة" sheetId="33" r:id="rId6"/>
    <sheet name="محتويات" sheetId="11" r:id="rId7"/>
    <sheet name="نبذة جمعية" sheetId="28" r:id="rId8"/>
    <sheet name="هيكل " sheetId="13" r:id="rId9"/>
    <sheet name="الفروع" sheetId="15" r:id="rId10"/>
    <sheet name="م.ادارة" sheetId="14" r:id="rId11"/>
    <sheet name="ج. عمومية" sheetId="16" r:id="rId12"/>
    <sheet name="ح.بنكية " sheetId="34" r:id="rId13"/>
    <sheet name="مستفيدون" sheetId="18" r:id="rId14"/>
    <sheet name="عاملون  1" sheetId="49" r:id="rId15"/>
    <sheet name="عاملون  2 " sheetId="51" r:id="rId16"/>
    <sheet name="عاملون 3" sheetId="17" r:id="rId17"/>
    <sheet name="PRO1" sheetId="19" r:id="rId18"/>
    <sheet name="ACV 1" sheetId="41" r:id="rId19"/>
    <sheet name="TRA " sheetId="40" r:id="rId20"/>
    <sheet name="المدرسة" sheetId="20" r:id="rId21"/>
    <sheet name="سمعيات ونطق" sheetId="23" r:id="rId22"/>
    <sheet name="تعليم الكبار" sheetId="24" r:id="rId23"/>
    <sheet name="السنابل" sheetId="25" r:id="rId24"/>
    <sheet name="ختامي" sheetId="44" r:id="rId25"/>
  </sheets>
  <externalReferences>
    <externalReference r:id="rId26"/>
    <externalReference r:id="rId27"/>
    <externalReference r:id="rId28"/>
    <externalReference r:id="rId29"/>
  </externalReferences>
  <definedNames>
    <definedName name="d1.6.1">OFFSET([1]datavar!$B$22,0,0,COUNTA([1]datavar!$B$22:$B$29),1)</definedName>
    <definedName name="d1.6.5">OFFSET([1]datavar!$D$22,0,0,COUNTA([1]datavar!$D$22:$D$29),1)</definedName>
    <definedName name="d1.6.7">OFFSET([1]datavar!$F$22,0,0,COUNTA([1]datavar!$F$22:$F$29),1)</definedName>
    <definedName name="d1.7.1">OFFSET([1]datavar!$H$22,0,0,COUNTA([1]datavar!$H$22:$H$39),1)</definedName>
    <definedName name="d2.2.1">OFFSET([1]datavar!$B$32,0,0,COUNTA([1]datavar!$B$32:$B$39),1)</definedName>
    <definedName name="d2.2.2">OFFSET([1]datavar!$D$32,0,0,COUNTA([1]datavar!$D$32:$D$39),1)</definedName>
    <definedName name="d3.1.2">OFFSET([1]datavar!$B$42,0,0,COUNTA([1]datavar!$B$42:$B$92),1)</definedName>
    <definedName name="d3.1.3">OFFSET([1]datavar!$D$42,0,0,COUNTA([1]datavar!$D$42:$D$92),1)</definedName>
    <definedName name="d3.2.3">OFFSET([1]datavar!$C$42,0,0,COUNTA([1]datavar!$C$42:$C$92),1)</definedName>
    <definedName name="d3.3.2">OFFSET([1]datavar!$F$42,0,0,COUNTA([1]datavar!$F$42:$F$92),1)</definedName>
    <definedName name="d4.2.2">OFFSET([1]datavar!$B$95,0,0,COUNTA([1]datavar!$B$95:$B$102),1)</definedName>
    <definedName name="d4.2.3">OFFSET([1]datavar!$D$95,0,0,COUNTA([1]datavar!$D$95:$D$102),1)</definedName>
    <definedName name="d4.2.4">OFFSET([1]datavar!$F$95,0,0,COUNTA([1]datavar!$F$95:$F$102),1)</definedName>
    <definedName name="d4.5">OFFSET([1]datavar!$H$95,0,0,COUNTA([1]datavar!$H$95:$H$102),1)</definedName>
    <definedName name="d4.5.1">OFFSET([1]datavar!$J$95,0,0,COUNTA([1]datavar!$J$95:$J$102),1)</definedName>
    <definedName name="d4.5.2">OFFSET([1]datavar!$L$95,0,0,COUNTA([1]datavar!$L$95:$L$102),1)</definedName>
    <definedName name="d5.2">OFFSET([1]datavar!$B$105,0,0,COUNTA([1]datavar!$B$105:$B$112),1)</definedName>
    <definedName name="d9.11">OFFSET([2]datavar!$F$135,0,0,COUNTA([2]datavar!$F$135:$F$142),1)</definedName>
    <definedName name="d9.14">OFFSET([2]datavar!$H$135,0,0,COUNTA([2]datavar!$H$135:$H$142),1)</definedName>
    <definedName name="d9.18">OFFSET([2]datavar!$J$135,0,0,COUNTA([2]datavar!$J$135:$J$142),1)</definedName>
    <definedName name="d9.19">OFFSET([2]datavar!$L$135,0,0,COUNTA([2]datavar!$L$135:$L$142),1)</definedName>
    <definedName name="d9.20">OFFSET([2]datavar!$N$135,0,0,COUNTA([2]datavar!$N$135:$N$142),1)</definedName>
    <definedName name="d9.21">OFFSET([2]datavar!$P$135,0,0,COUNTA([2]datavar!$P$135:$P$142),1)</definedName>
    <definedName name="d9.22">OFFSET([2]datavar!$R$135,0,0,COUNTA([2]datavar!$R$135:$R$142),1)</definedName>
    <definedName name="d9.23">OFFSET([2]datavar!$T$135,0,0,COUNTA([2]datavar!$T$135:$T$142),1)</definedName>
    <definedName name="d9.24">OFFSET([2]datavar!$B$145,0,0,COUNTA([2]datavar!$B$145:$B$152),1)</definedName>
    <definedName name="d9.25">OFFSET([2]datavar!$D$145,0,0,COUNTA([2]datavar!$D$145:$D$152),1)</definedName>
    <definedName name="d9.27">OFFSET([2]datavar!$F$145,0,0,COUNTA([2]datavar!$F$145:$F$152),1)</definedName>
    <definedName name="d9.28">OFFSET([2]datavar!$H$145,0,0,COUNTA([2]datavar!$H$145:$H$152),1)</definedName>
    <definedName name="d9.29">OFFSET([2]datavar!$J$145,0,0,COUNTA([2]datavar!$J$145:$J$152),1)</definedName>
    <definedName name="d9.6">OFFSET([2]datavar!$B$135,0,0,COUNTA([2]datavar!$B$135:$B$142),1)</definedName>
    <definedName name="d9.8">OFFSET([2]datavar!$D$135,0,0,COUNTA([2]datavar!$D$135:$D$142),1)</definedName>
    <definedName name="p1.10">OFFSET([2]provar!$J$23,0,0,COUNTA([2]provar!$J$23:$J$42),1)</definedName>
    <definedName name="p1.12">OFFSET([2]provar!$L$23,0,0,COUNTA([2]provar!$L$23:$L$42),1)</definedName>
    <definedName name="p1.14">OFFSET([1]provar!$N$23,0,0,COUNTA([1]provar!$N$23:$N$42),1)</definedName>
    <definedName name="p1.15">OFFSET([1]provar!$B$59,0,0,COUNTA([1]provar!$B$59:$B$66),1)</definedName>
    <definedName name="p1.17">OFFSET([2]provar!$D$59,0,0,COUNTA([2]provar!$D$59:$D$66),1)</definedName>
    <definedName name="p1.18">OFFSET([2]provar!$F$59,0,0,COUNTA([2]provar!$F$59:$F$66),1)</definedName>
    <definedName name="p1.19">OFFSET([2]provar!$H$59,0,0,COUNTA([2]provar!$H$59:$H$66),1)</definedName>
    <definedName name="p1.20">OFFSET([2]provar!$P$23,0,0,COUNTA([2]provar!$P$23:$P$42),1)</definedName>
    <definedName name="p1.26">OFFSET([2]provar!$V$4,0,0,COUNTA([2]provar!$V$4:$V$247),1)</definedName>
    <definedName name="p1.29">OFFSET([2]provar!$J$59,0,0,COUNTA([2]provar!$J$59:$J$66),1)</definedName>
    <definedName name="p1.3">OFFSET([2]provar!$B$23,0,0,COUNTA([2]provar!$B$23:$B$30),1)</definedName>
    <definedName name="p1.33.1">OFFSET([2]provar!$B$35,0,0,COUNTA([2]provar!$B$35:$B$35),1)</definedName>
    <definedName name="p1.4">OFFSET([2]provar!$T$4,0,0,COUNTA([2]provar!$T$4:$T$57),1)</definedName>
    <definedName name="p1.41">OFFSET([2]provar!$L$59,0,0,COUNTA([2]provar!$L$59:$L$66),1)</definedName>
    <definedName name="p1.5">OFFSET([2]provar!$D$23,0,0,COUNTA([2]provar!$D$23:$D$42),1)</definedName>
    <definedName name="p1.6">OFFSET([2]provar!$F$23,0,0,COUNTA([2]provar!$F$23:$F$42),1)</definedName>
    <definedName name="p1.9">OFFSET([2]provar!$H$23,0,0,COUNTA([2]provar!$H$23:$H$42),1)</definedName>
    <definedName name="p3.1">OFFSET([2]provar!$B$120,0,0,COUNTA([2]provar!$B$120:$B$127),1)</definedName>
    <definedName name="p3.10">OFFSET([2]provar!$R$120,0,0,COUNTA([2]provar!$R$120:$R$127),1)</definedName>
    <definedName name="p3.11">OFFSET([2]provar!$B$130,0,0,COUNTA([2]provar!$B$130:$B$137),1)</definedName>
    <definedName name="p3.12">OFFSET([2]provar!$D$130,0,0,COUNTA([2]provar!$D$130:$D$137),1)</definedName>
    <definedName name="p3.2">OFFSET([2]provar!$D$120,0,0,COUNTA([2]provar!$D$120:$D$127),1)</definedName>
    <definedName name="p3.3">OFFSET([2]provar!$F$120,0,0,COUNTA([2]provar!$F$120:$F$127),1)</definedName>
    <definedName name="p3.4">OFFSET([2]provar!$H$120,0,0,COUNTA([2]provar!$H$120:$H$127),1)</definedName>
    <definedName name="p3.6">OFFSET([2]provar!$J$120,0,0,COUNTA([2]provar!$J$120:$J$127),1)</definedName>
    <definedName name="p3.7">OFFSET([2]provar!$L$120,0,0,COUNTA([2]provar!$L$120:$L$127),1)</definedName>
    <definedName name="p3.8">OFFSET([2]provar!$N$120,0,0,COUNTA([2]provar!$N$120:$N$127),1)</definedName>
    <definedName name="p3.9">OFFSET([2]provar!$P$120,0,0,COUNTA([2]provar!$P$120:$P$127),1)</definedName>
    <definedName name="_xlnm.Print_Area" localSheetId="18">'ACV 1'!$A$1:$AB$107</definedName>
    <definedName name="_xlnm.Print_Area" localSheetId="17">'PRO1'!$A$1:$AY$35</definedName>
    <definedName name="_xlnm.Print_Area" localSheetId="19">'TRA '!$A$1:$X$78</definedName>
    <definedName name="_xlnm.Print_Area" localSheetId="23">السنابل!$A$1:$B$24</definedName>
    <definedName name="_xlnm.Print_Area" localSheetId="20">المدرسة!$A$1:$B$30</definedName>
    <definedName name="_xlnm.Print_Area" localSheetId="22">'تعليم الكبار'!$A$1:$B$28</definedName>
    <definedName name="_xlnm.Print_Area" localSheetId="11">'ج. عمومية'!$A$1:$F$18</definedName>
    <definedName name="_xlnm.Print_Area" localSheetId="3">'جمعية '!$A$1:$H$17</definedName>
    <definedName name="_xlnm.Print_Area" localSheetId="12">'ح.بنكية '!$A$1:$I$7</definedName>
    <definedName name="_xlnm.Print_Area" localSheetId="24">ختامي!$A$1:$J$17</definedName>
    <definedName name="_xlnm.Print_Area" localSheetId="21">'سمعيات ونطق'!$A$1:$B$29</definedName>
    <definedName name="_xlnm.Print_Area" localSheetId="4">'شكر و تقدير (2)'!$A$1:$B$7</definedName>
    <definedName name="_xlnm.Print_Area" localSheetId="14">'عاملون  1'!$A$1:$R$26</definedName>
    <definedName name="_xlnm.Print_Area" localSheetId="15">'عاملون  2 '!$A$1:$W$75</definedName>
    <definedName name="_xlnm.Print_Area" localSheetId="16">'عاملون 3'!$A$1:$AT$55</definedName>
    <definedName name="_xlnm.Print_Area" localSheetId="10">م.ادارة!$A$1:$F$12</definedName>
    <definedName name="_xlnm.Print_Area" localSheetId="13">مستفيدون!$A$1:$Y$29</definedName>
    <definedName name="_xlnm.Print_Area" localSheetId="5">مقدمة!$A$1:$B$9</definedName>
    <definedName name="_xlnm.Print_Area" localSheetId="7">'نبذة جمعية'!$A$1:$B$18</definedName>
    <definedName name="_xlnm.Print_Area" localSheetId="8">'هيكل '!$A$1:$C$20</definedName>
  </definedNames>
  <calcPr calcId="162913"/>
</workbook>
</file>

<file path=xl/calcChain.xml><?xml version="1.0" encoding="utf-8"?>
<calcChain xmlns="http://schemas.openxmlformats.org/spreadsheetml/2006/main">
  <c r="V68" i="51" l="1"/>
  <c r="V55" i="51"/>
  <c r="V42" i="51"/>
  <c r="V31" i="51"/>
  <c r="V18" i="51"/>
  <c r="V6" i="51"/>
  <c r="Q50" i="17"/>
  <c r="S41" i="17"/>
  <c r="U41" i="17" s="1"/>
  <c r="Q41" i="17"/>
  <c r="AO41" i="17"/>
  <c r="AS41" i="17" s="1"/>
  <c r="U50" i="17"/>
  <c r="AS23" i="17"/>
  <c r="AS6" i="17"/>
  <c r="N5" i="17" l="1"/>
  <c r="P5" i="49" l="1"/>
  <c r="AP36" i="19" l="1"/>
  <c r="AQ36" i="19"/>
  <c r="AS36" i="19"/>
  <c r="AT36" i="19"/>
  <c r="AV36" i="19"/>
  <c r="AW36" i="19"/>
  <c r="AX7" i="19"/>
  <c r="AR6" i="19"/>
  <c r="AR12" i="19"/>
  <c r="AR7" i="19"/>
  <c r="P11" i="18" l="1"/>
  <c r="L11" i="18"/>
  <c r="G11" i="18"/>
  <c r="P10" i="18"/>
  <c r="Y11" i="18"/>
  <c r="V11" i="18"/>
  <c r="S11" i="18"/>
  <c r="C12" i="18"/>
  <c r="G12" i="18" s="1"/>
  <c r="H12" i="18"/>
  <c r="M12" i="18"/>
  <c r="N12" i="18"/>
  <c r="P12" i="18" s="1"/>
  <c r="O12" i="18"/>
  <c r="P8" i="18"/>
  <c r="L8" i="18"/>
  <c r="G8" i="18"/>
  <c r="AB105" i="41"/>
  <c r="AB106" i="41"/>
  <c r="AB107" i="41"/>
  <c r="L7" i="18"/>
  <c r="G7" i="18"/>
  <c r="P7" i="18"/>
  <c r="J10" i="18"/>
  <c r="J12" i="18" s="1"/>
  <c r="E10" i="18"/>
  <c r="E12" i="18" s="1"/>
  <c r="P6" i="18"/>
  <c r="L6" i="18"/>
  <c r="G6" i="18"/>
  <c r="Y6" i="18"/>
  <c r="Y7" i="18"/>
  <c r="Y8" i="18"/>
  <c r="Y9" i="18"/>
  <c r="W10" i="18"/>
  <c r="W12" i="18" s="1"/>
  <c r="X10" i="18"/>
  <c r="X12" i="18" s="1"/>
  <c r="T10" i="18"/>
  <c r="U10" i="18"/>
  <c r="U12" i="18" s="1"/>
  <c r="V6" i="18"/>
  <c r="V7" i="18"/>
  <c r="V8" i="18"/>
  <c r="V9" i="18"/>
  <c r="Q10" i="18"/>
  <c r="R10" i="18"/>
  <c r="R12" i="18" s="1"/>
  <c r="S6" i="18"/>
  <c r="S7" i="18"/>
  <c r="S8" i="18"/>
  <c r="S9" i="18"/>
  <c r="H10" i="18"/>
  <c r="I10" i="18"/>
  <c r="I12" i="18" s="1"/>
  <c r="K10" i="18"/>
  <c r="K12" i="18" s="1"/>
  <c r="C10" i="18"/>
  <c r="D10" i="18"/>
  <c r="D12" i="18" s="1"/>
  <c r="F10" i="18"/>
  <c r="F12" i="18" s="1"/>
  <c r="G9" i="18"/>
  <c r="AO22" i="19"/>
  <c r="AL22" i="19"/>
  <c r="AK22" i="19"/>
  <c r="AF22" i="19"/>
  <c r="L12" i="18" l="1"/>
  <c r="L10" i="18"/>
  <c r="S10" i="18"/>
  <c r="S12" i="18" s="1"/>
  <c r="V10" i="18"/>
  <c r="V12" i="18" s="1"/>
  <c r="Y10" i="18"/>
  <c r="Q12" i="18"/>
  <c r="M6" i="18"/>
  <c r="Y12" i="18"/>
  <c r="T12" i="18"/>
  <c r="G10" i="18"/>
  <c r="R6" i="40" l="1"/>
  <c r="R7" i="40"/>
  <c r="R8" i="40"/>
  <c r="R9" i="40"/>
  <c r="R10" i="40"/>
  <c r="R11" i="40"/>
  <c r="R12" i="40"/>
  <c r="R13" i="40"/>
  <c r="R14" i="40"/>
  <c r="R15" i="40"/>
  <c r="R21" i="40"/>
  <c r="R22" i="40"/>
  <c r="R23" i="40"/>
  <c r="R24" i="40"/>
  <c r="R25" i="40"/>
  <c r="R26" i="40"/>
  <c r="R27" i="40"/>
  <c r="R28" i="40"/>
  <c r="R29" i="40"/>
  <c r="R30" i="40"/>
  <c r="R31" i="40"/>
  <c r="R37" i="40"/>
  <c r="R38" i="40"/>
  <c r="R39" i="40"/>
  <c r="R40" i="40"/>
  <c r="R41" i="40"/>
  <c r="R42" i="40"/>
  <c r="R43" i="40"/>
  <c r="R44" i="40"/>
  <c r="R45" i="40"/>
  <c r="R46" i="40"/>
  <c r="R47" i="40"/>
  <c r="R53" i="40"/>
  <c r="R54" i="40"/>
  <c r="R55" i="40"/>
  <c r="R56" i="40"/>
  <c r="R57" i="40"/>
  <c r="R58" i="40"/>
  <c r="R59" i="40"/>
  <c r="R60" i="40"/>
  <c r="R61" i="40"/>
  <c r="R62" i="40"/>
  <c r="R68" i="40"/>
  <c r="R69" i="40"/>
  <c r="R70" i="40"/>
  <c r="R71" i="40"/>
  <c r="R72" i="40"/>
  <c r="R73" i="40"/>
  <c r="R74" i="40"/>
  <c r="R75" i="40"/>
  <c r="R76" i="40"/>
  <c r="R77" i="40"/>
  <c r="R78" i="40"/>
  <c r="N79" i="40"/>
  <c r="O79" i="40"/>
  <c r="P79" i="40"/>
  <c r="Q79" i="40"/>
  <c r="S79" i="40"/>
  <c r="T79" i="40"/>
  <c r="U79" i="40"/>
  <c r="V79" i="40"/>
  <c r="AX6" i="19"/>
  <c r="S105" i="41"/>
  <c r="Y105" i="41" s="1"/>
  <c r="R79" i="40" l="1"/>
  <c r="Z108" i="41"/>
  <c r="AA108" i="41"/>
  <c r="AB6" i="41"/>
  <c r="AB7" i="41"/>
  <c r="AB8" i="41"/>
  <c r="AB9" i="41"/>
  <c r="AB10" i="41"/>
  <c r="AB11" i="41"/>
  <c r="AB12" i="41"/>
  <c r="AB18" i="41"/>
  <c r="AB19" i="41"/>
  <c r="AB20" i="41"/>
  <c r="AB21" i="41"/>
  <c r="AB22" i="41"/>
  <c r="AB23" i="41"/>
  <c r="AB24" i="41"/>
  <c r="AB30" i="41"/>
  <c r="AB31" i="41"/>
  <c r="AB32" i="41"/>
  <c r="AB33" i="41"/>
  <c r="AB34" i="41"/>
  <c r="AB35" i="41"/>
  <c r="AB36" i="41"/>
  <c r="AB42" i="41"/>
  <c r="AB43" i="41"/>
  <c r="AB44" i="41"/>
  <c r="AB45" i="41"/>
  <c r="AB46" i="41"/>
  <c r="AB47" i="41"/>
  <c r="AB48" i="41"/>
  <c r="AB49" i="41"/>
  <c r="AB55" i="41"/>
  <c r="AB56" i="41"/>
  <c r="AB57" i="41"/>
  <c r="AB58" i="41"/>
  <c r="AB59" i="41"/>
  <c r="AB60" i="41"/>
  <c r="AB61" i="41"/>
  <c r="AB62" i="41"/>
  <c r="AB63" i="41"/>
  <c r="AB64" i="41"/>
  <c r="AB70" i="41"/>
  <c r="AB71" i="41"/>
  <c r="AB72" i="41"/>
  <c r="AB73" i="41"/>
  <c r="AB74" i="41"/>
  <c r="AB75" i="41"/>
  <c r="AB76" i="41"/>
  <c r="AB82" i="41"/>
  <c r="AB83" i="41"/>
  <c r="AB84" i="41"/>
  <c r="AB85" i="41"/>
  <c r="AB86" i="41"/>
  <c r="AB87" i="41"/>
  <c r="AB93" i="41"/>
  <c r="AB94" i="41"/>
  <c r="AB95" i="41"/>
  <c r="AB96" i="41"/>
  <c r="AB102" i="41"/>
  <c r="AB103" i="41"/>
  <c r="AB104" i="41"/>
  <c r="S44" i="41"/>
  <c r="AB36" i="19"/>
  <c r="AC36" i="19"/>
  <c r="AD36" i="19"/>
  <c r="AE36" i="19"/>
  <c r="AG36" i="19"/>
  <c r="AH36" i="19"/>
  <c r="AI36" i="19"/>
  <c r="AJ36" i="19"/>
  <c r="AM36" i="19"/>
  <c r="AN36" i="19"/>
  <c r="AY24" i="19"/>
  <c r="AY30" i="19"/>
  <c r="AL21" i="19"/>
  <c r="AY21" i="19" s="1"/>
  <c r="AX13" i="19"/>
  <c r="AU13" i="19"/>
  <c r="AR13" i="19"/>
  <c r="AO13" i="19"/>
  <c r="AK13" i="19"/>
  <c r="AF13" i="19"/>
  <c r="X13" i="19"/>
  <c r="AX12" i="19"/>
  <c r="AU12" i="19"/>
  <c r="AO12" i="19"/>
  <c r="AK12" i="19"/>
  <c r="AF12" i="19"/>
  <c r="X12" i="19"/>
  <c r="AX11" i="19"/>
  <c r="AU11" i="19"/>
  <c r="AR11" i="19"/>
  <c r="AO11" i="19"/>
  <c r="AK11" i="19"/>
  <c r="AF11" i="19"/>
  <c r="AL11" i="19" s="1"/>
  <c r="X11" i="19"/>
  <c r="T108" i="41"/>
  <c r="U108" i="41"/>
  <c r="V108" i="41"/>
  <c r="W108" i="41"/>
  <c r="X6" i="41"/>
  <c r="X7" i="41"/>
  <c r="X8" i="41"/>
  <c r="X9" i="41"/>
  <c r="X10" i="41"/>
  <c r="X11" i="41"/>
  <c r="X12" i="41"/>
  <c r="X18" i="41"/>
  <c r="X19" i="41"/>
  <c r="X20" i="41"/>
  <c r="X21" i="41"/>
  <c r="X22" i="41"/>
  <c r="X23" i="41"/>
  <c r="X24" i="41"/>
  <c r="X30" i="41"/>
  <c r="X31" i="41"/>
  <c r="X32" i="41"/>
  <c r="X33" i="41"/>
  <c r="X34" i="41"/>
  <c r="X35" i="41"/>
  <c r="X36" i="41"/>
  <c r="X42" i="41"/>
  <c r="X43" i="41"/>
  <c r="X44" i="41"/>
  <c r="X45" i="41"/>
  <c r="X46" i="41"/>
  <c r="X47" i="41"/>
  <c r="X48" i="41"/>
  <c r="X49" i="41"/>
  <c r="X55" i="41"/>
  <c r="X56" i="41"/>
  <c r="X57" i="41"/>
  <c r="X58" i="41"/>
  <c r="X59" i="41"/>
  <c r="X60" i="41"/>
  <c r="X61" i="41"/>
  <c r="X62" i="41"/>
  <c r="X63" i="41"/>
  <c r="X64" i="41"/>
  <c r="X70" i="41"/>
  <c r="X71" i="41"/>
  <c r="X72" i="41"/>
  <c r="X73" i="41"/>
  <c r="X74" i="41"/>
  <c r="X75" i="41"/>
  <c r="X76" i="41"/>
  <c r="X82" i="41"/>
  <c r="X83" i="41"/>
  <c r="X84" i="41"/>
  <c r="X85" i="41"/>
  <c r="X86" i="41"/>
  <c r="X87" i="41"/>
  <c r="X93" i="41"/>
  <c r="X94" i="41"/>
  <c r="X95" i="41"/>
  <c r="X96" i="41"/>
  <c r="X102" i="41"/>
  <c r="X103" i="41"/>
  <c r="X104" i="41"/>
  <c r="O108" i="41"/>
  <c r="P108" i="41"/>
  <c r="Q108" i="41"/>
  <c r="R108" i="41"/>
  <c r="S6" i="41"/>
  <c r="S7" i="41"/>
  <c r="S8" i="41"/>
  <c r="S9" i="41"/>
  <c r="S10" i="41"/>
  <c r="S11" i="41"/>
  <c r="S12" i="41"/>
  <c r="S18" i="41"/>
  <c r="S19" i="41"/>
  <c r="S20" i="41"/>
  <c r="S21" i="41"/>
  <c r="S22" i="41"/>
  <c r="S23" i="41"/>
  <c r="S24" i="41"/>
  <c r="S30" i="41"/>
  <c r="S31" i="41"/>
  <c r="S32" i="41"/>
  <c r="S33" i="41"/>
  <c r="S34" i="41"/>
  <c r="S35" i="41"/>
  <c r="S36" i="41"/>
  <c r="S42" i="41"/>
  <c r="S43" i="41"/>
  <c r="S45" i="41"/>
  <c r="Y45" i="41" s="1"/>
  <c r="S46" i="41"/>
  <c r="S47" i="41"/>
  <c r="S48" i="41"/>
  <c r="S49" i="41"/>
  <c r="Y49" i="41" s="1"/>
  <c r="S55" i="41"/>
  <c r="S56" i="41"/>
  <c r="S57" i="41"/>
  <c r="S58" i="41"/>
  <c r="Y58" i="41" s="1"/>
  <c r="S59" i="41"/>
  <c r="S60" i="41"/>
  <c r="S61" i="41"/>
  <c r="S62" i="41"/>
  <c r="Y62" i="41" s="1"/>
  <c r="S63" i="41"/>
  <c r="S64" i="41"/>
  <c r="S70" i="41"/>
  <c r="S71" i="41"/>
  <c r="Y71" i="41" s="1"/>
  <c r="S72" i="41"/>
  <c r="S73" i="41"/>
  <c r="S74" i="41"/>
  <c r="S75" i="41"/>
  <c r="Y75" i="41" s="1"/>
  <c r="S76" i="41"/>
  <c r="S82" i="41"/>
  <c r="S83" i="41"/>
  <c r="S84" i="41"/>
  <c r="Y84" i="41" s="1"/>
  <c r="S85" i="41"/>
  <c r="S86" i="41"/>
  <c r="S87" i="41"/>
  <c r="S93" i="41"/>
  <c r="Y93" i="41" s="1"/>
  <c r="S94" i="41"/>
  <c r="S95" i="41"/>
  <c r="S96" i="41"/>
  <c r="S102" i="41"/>
  <c r="Y102" i="41" s="1"/>
  <c r="S103" i="41"/>
  <c r="S104" i="41"/>
  <c r="AO7" i="19"/>
  <c r="AK7" i="19"/>
  <c r="AF7" i="19"/>
  <c r="AF6" i="19"/>
  <c r="AL6" i="19" s="1"/>
  <c r="AK23" i="19"/>
  <c r="AF23" i="19"/>
  <c r="AL23" i="19" s="1"/>
  <c r="AK19" i="19"/>
  <c r="AO6" i="19"/>
  <c r="AO8" i="19"/>
  <c r="AO10" i="19"/>
  <c r="AO19" i="19"/>
  <c r="AO20" i="19"/>
  <c r="AO23" i="19"/>
  <c r="AO24" i="19"/>
  <c r="AO30" i="19"/>
  <c r="AO31" i="19"/>
  <c r="AO32" i="19"/>
  <c r="AO33" i="19"/>
  <c r="AO34" i="19"/>
  <c r="AO35" i="19"/>
  <c r="AF34" i="19"/>
  <c r="AF35" i="19"/>
  <c r="AL35" i="19" s="1"/>
  <c r="AK33" i="19"/>
  <c r="AK34" i="19"/>
  <c r="AK32" i="19"/>
  <c r="AX35" i="19"/>
  <c r="Y35" i="41" l="1"/>
  <c r="Y22" i="41"/>
  <c r="Y9" i="41"/>
  <c r="Y31" i="41"/>
  <c r="Y18" i="41"/>
  <c r="Y42" i="41"/>
  <c r="Y33" i="41"/>
  <c r="Y24" i="41"/>
  <c r="Y20" i="41"/>
  <c r="Y11" i="41"/>
  <c r="Y103" i="41"/>
  <c r="Y94" i="41"/>
  <c r="Y85" i="41"/>
  <c r="Y76" i="41"/>
  <c r="Y72" i="41"/>
  <c r="Y63" i="41"/>
  <c r="Y59" i="41"/>
  <c r="Y55" i="41"/>
  <c r="Y36" i="41"/>
  <c r="Y32" i="41"/>
  <c r="Y23" i="41"/>
  <c r="Y19" i="41"/>
  <c r="Y10" i="41"/>
  <c r="Y6" i="41"/>
  <c r="Y44" i="41"/>
  <c r="AB108" i="41"/>
  <c r="AL7" i="19"/>
  <c r="AL12" i="19"/>
  <c r="AL13" i="19"/>
  <c r="AO36" i="19"/>
  <c r="AL34" i="19"/>
  <c r="AY34" i="19" s="1"/>
  <c r="Y48" i="41"/>
  <c r="Y104" i="41"/>
  <c r="Y95" i="41"/>
  <c r="Y86" i="41"/>
  <c r="Y82" i="41"/>
  <c r="Y73" i="41"/>
  <c r="Y64" i="41"/>
  <c r="Y60" i="41"/>
  <c r="Y56" i="41"/>
  <c r="Y47" i="41"/>
  <c r="Y46" i="41"/>
  <c r="Y43" i="41"/>
  <c r="Y34" i="41"/>
  <c r="Y30" i="41"/>
  <c r="Y21" i="41"/>
  <c r="Y12" i="41"/>
  <c r="Y8" i="41"/>
  <c r="Y7" i="41"/>
  <c r="S108" i="41"/>
  <c r="Y96" i="41"/>
  <c r="Y87" i="41"/>
  <c r="Y83" i="41"/>
  <c r="Y74" i="41"/>
  <c r="Y70" i="41"/>
  <c r="Y61" i="41"/>
  <c r="Y57" i="41"/>
  <c r="X108" i="41"/>
  <c r="AX33" i="19"/>
  <c r="AU33" i="19"/>
  <c r="AR33" i="19"/>
  <c r="AF33" i="19"/>
  <c r="AL33" i="19" s="1"/>
  <c r="X33" i="19"/>
  <c r="AX32" i="19"/>
  <c r="AU32" i="19"/>
  <c r="AR32" i="19"/>
  <c r="AF32" i="19"/>
  <c r="AL32" i="19" s="1"/>
  <c r="X32" i="19"/>
  <c r="AX31" i="19"/>
  <c r="AU31" i="19"/>
  <c r="AR31" i="19"/>
  <c r="AK31" i="19"/>
  <c r="AF31" i="19"/>
  <c r="X31" i="19"/>
  <c r="AF30" i="19"/>
  <c r="AL30" i="19" s="1"/>
  <c r="X30" i="19"/>
  <c r="AF24" i="19"/>
  <c r="AL24" i="19" s="1"/>
  <c r="X24" i="19"/>
  <c r="AK20" i="19"/>
  <c r="AF20" i="19"/>
  <c r="X20" i="19"/>
  <c r="AX19" i="19"/>
  <c r="AU19" i="19"/>
  <c r="AR19" i="19"/>
  <c r="AF19" i="19"/>
  <c r="AL19" i="19" s="1"/>
  <c r="AX10" i="19"/>
  <c r="AU10" i="19"/>
  <c r="AR10" i="19"/>
  <c r="AK10" i="19"/>
  <c r="AF10" i="19"/>
  <c r="AR36" i="19" l="1"/>
  <c r="AL20" i="19"/>
  <c r="AL31" i="19"/>
  <c r="AL10" i="19"/>
  <c r="AX36" i="19"/>
  <c r="AY32" i="19"/>
  <c r="AY33" i="19"/>
  <c r="Y108" i="41"/>
  <c r="W74" i="40"/>
  <c r="W73" i="40"/>
  <c r="W72" i="40"/>
  <c r="W71" i="40"/>
  <c r="W70" i="40"/>
  <c r="W69" i="40"/>
  <c r="W68" i="40"/>
  <c r="W62" i="40"/>
  <c r="W61" i="40"/>
  <c r="W60" i="40"/>
  <c r="W59" i="40"/>
  <c r="W58" i="40"/>
  <c r="W57" i="40"/>
  <c r="W56" i="40"/>
  <c r="W55" i="40"/>
  <c r="W54" i="40"/>
  <c r="W53" i="40"/>
  <c r="W6" i="40" l="1"/>
  <c r="W7" i="40"/>
  <c r="W8" i="40"/>
  <c r="W9" i="40"/>
  <c r="W10" i="40"/>
  <c r="W11" i="40"/>
  <c r="W12" i="40"/>
  <c r="W13" i="40"/>
  <c r="W14" i="40"/>
  <c r="W15" i="40"/>
  <c r="X15" i="40" s="1"/>
  <c r="W21" i="40"/>
  <c r="W22" i="40"/>
  <c r="W23" i="40"/>
  <c r="W24" i="40"/>
  <c r="W25" i="40"/>
  <c r="W26" i="40"/>
  <c r="W27" i="40"/>
  <c r="W28" i="40"/>
  <c r="W29" i="40"/>
  <c r="W30" i="40"/>
  <c r="W31" i="40"/>
  <c r="W37" i="40"/>
  <c r="W38" i="40"/>
  <c r="W39" i="40"/>
  <c r="W40" i="40"/>
  <c r="W41" i="40"/>
  <c r="W42" i="40"/>
  <c r="W43" i="40"/>
  <c r="W44" i="40"/>
  <c r="W45" i="40"/>
  <c r="W46" i="40"/>
  <c r="W47" i="40"/>
  <c r="X6" i="40"/>
  <c r="W79" i="40" l="1"/>
  <c r="X7" i="40"/>
  <c r="X8" i="40"/>
  <c r="X9" i="40"/>
  <c r="X10" i="40"/>
  <c r="X11" i="40"/>
  <c r="X12" i="40"/>
  <c r="X13" i="40"/>
  <c r="X14" i="40"/>
  <c r="X21" i="40"/>
  <c r="X22" i="40"/>
  <c r="X23" i="40"/>
  <c r="X24" i="40"/>
  <c r="X25" i="40"/>
  <c r="X26" i="40"/>
  <c r="X27" i="40"/>
  <c r="X28" i="40"/>
  <c r="X29" i="40"/>
  <c r="X30" i="40"/>
  <c r="X31" i="40"/>
  <c r="X37" i="40"/>
  <c r="X38" i="40"/>
  <c r="X39" i="40"/>
  <c r="X40" i="40"/>
  <c r="X41" i="40"/>
  <c r="X42" i="40"/>
  <c r="X43" i="40"/>
  <c r="X44" i="40"/>
  <c r="X45" i="40"/>
  <c r="X46" i="40"/>
  <c r="X47" i="40"/>
  <c r="X79" i="40" l="1"/>
  <c r="AU9" i="19"/>
  <c r="AF8" i="19"/>
  <c r="AK8" i="19"/>
  <c r="AK36" i="19" s="1"/>
  <c r="AU8" i="19"/>
  <c r="AU7" i="19"/>
  <c r="AL8" i="19" l="1"/>
  <c r="AL36" i="19" s="1"/>
  <c r="AF36" i="19"/>
  <c r="L9" i="18" l="1"/>
  <c r="M9" i="18" s="1"/>
  <c r="AU6" i="19" l="1"/>
  <c r="AU36" i="19" s="1"/>
  <c r="AY36" i="19" s="1"/>
</calcChain>
</file>

<file path=xl/comments1.xml><?xml version="1.0" encoding="utf-8"?>
<comments xmlns="http://schemas.openxmlformats.org/spreadsheetml/2006/main">
  <authors>
    <author>abu-3le</author>
    <author>Abdelmaged Alol</author>
  </authors>
  <commentList>
    <comment ref="E1" authorId="0" shapeId="0">
      <text>
        <r>
          <rPr>
            <b/>
            <sz val="9"/>
            <color indexed="81"/>
            <rFont val="Tahoma"/>
            <family val="2"/>
          </rPr>
          <t>الاسم</t>
        </r>
        <r>
          <rPr>
            <sz val="9"/>
            <color indexed="81"/>
            <rFont val="Tahoma"/>
            <family val="2"/>
          </rPr>
          <t xml:space="preserve">: عند كتابة الأسماء المركبة يترك بينها مسافة، فمثلاً: عبد الرحمن وليس عبدالرحمن
</t>
        </r>
      </text>
    </comment>
    <comment ref="J1" authorId="0" shapeId="0">
      <text>
        <r>
          <rPr>
            <b/>
            <sz val="9"/>
            <color indexed="81"/>
            <rFont val="Tahoma"/>
            <family val="2"/>
          </rPr>
          <t>رقم الهوية</t>
        </r>
        <r>
          <rPr>
            <sz val="9"/>
            <color indexed="81"/>
            <rFont val="Tahoma"/>
            <family val="2"/>
          </rPr>
          <t xml:space="preserve">: يجب التأكد جيداً من كتابة أرقام الهوية بشكل دقيق
</t>
        </r>
      </text>
    </comment>
    <comment ref="L1" authorId="0" shapeId="0">
      <text>
        <r>
          <rPr>
            <b/>
            <sz val="9"/>
            <color indexed="81"/>
            <rFont val="Tahoma"/>
            <family val="2"/>
          </rPr>
          <t>تاريخ الميلاد</t>
        </r>
        <r>
          <rPr>
            <sz val="9"/>
            <color indexed="81"/>
            <rFont val="Tahoma"/>
            <family val="2"/>
          </rPr>
          <t xml:space="preserve">: يجب أن يكون التاريخ ميلادياً، وعبارة عن أرقام فلا تقبل أسماء الأيام أو الأشهر مثل: 2013-10-02
</t>
        </r>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t>
        </r>
      </text>
    </comment>
    <comment ref="N1" authorId="0" shapeId="0">
      <text>
        <r>
          <rPr>
            <b/>
            <sz val="9"/>
            <color indexed="81"/>
            <rFont val="Tahoma"/>
            <family val="2"/>
          </rPr>
          <t>تخصص آخر مؤهل علمي</t>
        </r>
        <r>
          <rPr>
            <sz val="9"/>
            <color indexed="81"/>
            <rFont val="Tahoma"/>
            <family val="2"/>
          </rPr>
          <t xml:space="preserve">: فمثلاً، إذا كان عضو مجلس الإدارة حاصلاً على بكالوريوس في هندسة  الحاسوب سنة 2006م، وحصل على ماجستير في الإدارة سنة 2011م، فيكون تخصص آخر مؤهل علمي هو الإدارة
</t>
        </r>
      </text>
    </comment>
    <comment ref="Q1" authorId="0" shapeId="0">
      <text>
        <r>
          <rPr>
            <sz val="9"/>
            <color indexed="81"/>
            <rFont val="Tahoma"/>
            <family val="2"/>
          </rPr>
          <t>ا</t>
        </r>
        <r>
          <rPr>
            <b/>
            <sz val="9"/>
            <color indexed="81"/>
            <rFont val="Tahoma"/>
            <family val="2"/>
          </rPr>
          <t>لراتب الإجمالي الشهري</t>
        </r>
        <r>
          <rPr>
            <sz val="9"/>
            <color indexed="81"/>
            <rFont val="Tahoma"/>
            <family val="2"/>
          </rPr>
          <t xml:space="preserve">: وهو الراتب المقر للموظف حسب نظام المؤسسة، والذي يتقاضاه في الأوضاع الطبيعية بدون الساعات الإضافية أو الخصومات.
</t>
        </r>
      </text>
    </comment>
    <comment ref="R1" authorId="0" shapeId="0">
      <text>
        <r>
          <rPr>
            <b/>
            <sz val="9"/>
            <color indexed="81"/>
            <rFont val="Tahoma"/>
            <family val="2"/>
          </rPr>
          <t>إجمالي ما تم إنفاقه على الموظف خلال</t>
        </r>
        <r>
          <rPr>
            <sz val="9"/>
            <color indexed="81"/>
            <rFont val="Tahoma"/>
            <family val="2"/>
          </rPr>
          <t xml:space="preserve"> </t>
        </r>
        <r>
          <rPr>
            <b/>
            <sz val="9"/>
            <color indexed="81"/>
            <rFont val="Tahoma"/>
            <family val="2"/>
          </rPr>
          <t xml:space="preserve">العام: </t>
        </r>
        <r>
          <rPr>
            <sz val="9"/>
            <color indexed="81"/>
            <rFont val="Tahoma"/>
            <family val="2"/>
          </rPr>
          <t xml:space="preserve">وهو جميع ما تم صرفه للموظف خلال العام، سواء رواتبه الشهرية أو المكافآت، أو البدلات، أو مدخرات، أو تأمينات، أو ضريبة دخل وغيرها من التعويضات المالية أو المادية، كما يجب الانتباه إلى عدم نسيان ما تم صرفه على المتطوعين من مكافآت
</t>
        </r>
      </text>
    </comment>
    <comment ref="T1" authorId="0" shapeId="0">
      <text>
        <r>
          <rPr>
            <b/>
            <sz val="9"/>
            <color indexed="81"/>
            <rFont val="Tahoma"/>
            <family val="2"/>
          </rPr>
          <t>ضريبة الدخل</t>
        </r>
        <r>
          <rPr>
            <sz val="9"/>
            <color indexed="81"/>
            <rFont val="Tahoma"/>
            <family val="2"/>
          </rPr>
          <t xml:space="preserve">: يتم تسجيل المبلغ الذي تم استقطاعه من كل موظف خلال العام لصالح ضريبة الدخل
</t>
        </r>
      </text>
    </comment>
    <comment ref="U1" authorId="1" shapeId="0">
      <text>
        <r>
          <rPr>
            <b/>
            <sz val="9"/>
            <color indexed="81"/>
            <rFont val="Tahoma"/>
            <family val="2"/>
          </rPr>
          <t xml:space="preserve">إدخال التاريخ: </t>
        </r>
        <r>
          <rPr>
            <sz val="9"/>
            <color indexed="81"/>
            <rFont val="Tahoma"/>
            <family val="2"/>
          </rPr>
          <t>يتم إدخال السنة أولاً ثم "/" ثم الشهر ثم "/" ثم الأيام، كله بالأرقم فقط، وتلقائي سيحوله البرنامج إلى الصيغة الصحيحة.</t>
        </r>
      </text>
    </comment>
    <comment ref="V1" authorId="0" shapeId="0">
      <text>
        <r>
          <rPr>
            <b/>
            <sz val="9"/>
            <color indexed="81"/>
            <rFont val="Tahoma"/>
            <family val="2"/>
          </rPr>
          <t>تاريخ انتهاء العقد</t>
        </r>
        <r>
          <rPr>
            <sz val="9"/>
            <color indexed="81"/>
            <rFont val="Tahoma"/>
            <family val="2"/>
          </rPr>
          <t xml:space="preserve">: إذا كان الموظف مثبتاً ولا يوجد تاريخ انتهاء يكتب "مثبت".
</t>
        </r>
      </text>
    </comment>
    <comment ref="W1" authorId="1" shapeId="0">
      <text>
        <r>
          <rPr>
            <b/>
            <sz val="9"/>
            <color indexed="81"/>
            <rFont val="Tahoma"/>
            <family val="2"/>
          </rPr>
          <t>عقد مؤقت:</t>
        </r>
        <r>
          <rPr>
            <sz val="9"/>
            <color indexed="81"/>
            <rFont val="Tahoma"/>
            <family val="2"/>
          </rPr>
          <t xml:space="preserve"> كل موظف غير مثبت يعمل في الجمعية بأجر محدد، سواء على نظام الساعة، أو القطعة، أو اليومية، أو الشهر، أو عقود عارضة (لا تزيد عن 3 شهور)، أو موسمية (حسب الطلب)، أو محددة المدة (لا تزيد عن سنتين) حسب قانون العمل.
</t>
        </r>
        <r>
          <rPr>
            <b/>
            <sz val="9"/>
            <color indexed="81"/>
            <rFont val="Tahoma"/>
            <family val="2"/>
          </rPr>
          <t xml:space="preserve">إعارة من الحكومة: </t>
        </r>
        <r>
          <rPr>
            <sz val="9"/>
            <color indexed="81"/>
            <rFont val="Tahoma"/>
            <family val="2"/>
          </rPr>
          <t xml:space="preserve">هم الموظفون الحكوميون المثبتون، والذين تم فرزهم من الحكومة للعمل في الجمعية.
</t>
        </r>
        <r>
          <rPr>
            <b/>
            <sz val="9"/>
            <color indexed="81"/>
            <rFont val="Tahoma"/>
            <family val="2"/>
          </rPr>
          <t>إعارة من مؤسسات غير حكومية:</t>
        </r>
        <r>
          <rPr>
            <sz val="9"/>
            <color indexed="81"/>
            <rFont val="Tahoma"/>
            <family val="2"/>
          </rPr>
          <t xml:space="preserve"> وهم الموظفون المثبتون في مؤسساتهم وتم فرزهم من قبل مؤسساتهم للعمل في الجمعية.
</t>
        </r>
        <r>
          <rPr>
            <b/>
            <sz val="9"/>
            <color indexed="81"/>
            <rFont val="Tahoma"/>
            <family val="2"/>
          </rPr>
          <t>بطالة حكومية:</t>
        </r>
        <r>
          <rPr>
            <sz val="9"/>
            <color indexed="81"/>
            <rFont val="Tahoma"/>
            <family val="2"/>
          </rPr>
          <t xml:space="preserve"> هم الذين تم فرزهم من برامج التشغيل المؤقت الحكومية إلى الجمعية.
</t>
        </r>
        <r>
          <rPr>
            <b/>
            <sz val="9"/>
            <color indexed="81"/>
            <rFont val="Tahoma"/>
            <family val="2"/>
          </rPr>
          <t>بطالة غير حكومية:</t>
        </r>
        <r>
          <rPr>
            <sz val="9"/>
            <color indexed="81"/>
            <rFont val="Tahoma"/>
            <family val="2"/>
          </rPr>
          <t xml:space="preserve"> هم الموظفون الذين تم فرزهم من برامج التشغيل المؤقت في المؤسسات غير الحكومية إلى الجمعية.
</t>
        </r>
        <r>
          <rPr>
            <b/>
            <sz val="9"/>
            <color indexed="81"/>
            <rFont val="Tahoma"/>
            <family val="2"/>
          </rPr>
          <t> المتطوع</t>
        </r>
        <r>
          <rPr>
            <sz val="9"/>
            <color indexed="81"/>
            <rFont val="Tahoma"/>
            <family val="2"/>
          </rPr>
          <t xml:space="preserve">: كل شخص يعمل في الجمعية بدون أجر، وقد يحصل على مصاريف متعلقة بالمواصلات والاتصالات، وأحياناً يحصل على مكافآت رمزية لا يمكن اعتبارها راتباً في جميع الأحوال.
</t>
        </r>
      </text>
    </comment>
    <comment ref="AD1" authorId="0" shapeId="0">
      <text>
        <r>
          <rPr>
            <b/>
            <sz val="9"/>
            <color indexed="81"/>
            <rFont val="Tahoma"/>
            <family val="2"/>
          </rPr>
          <t>المعاق</t>
        </r>
        <r>
          <rPr>
            <sz val="9"/>
            <color indexed="81"/>
            <rFont val="Tahoma"/>
            <family val="2"/>
          </rPr>
          <t xml:space="preserve">: كل إنسان ولد معاقاً أو أصيب في حياته فأصبح معاقاً.
</t>
        </r>
      </text>
    </comment>
    <comment ref="AF1" authorId="0" shapeId="0">
      <text>
        <r>
          <rPr>
            <b/>
            <sz val="9"/>
            <color indexed="81"/>
            <rFont val="Tahoma"/>
            <family val="2"/>
          </rPr>
          <t>الملف الكامل للموظف:</t>
        </r>
        <r>
          <rPr>
            <sz val="9"/>
            <color indexed="81"/>
            <rFont val="Tahoma"/>
            <family val="2"/>
          </rPr>
          <t xml:space="preserve"> يحتوي على الأوراق الثبوتية للموظف، وصور المؤهلات، وشهادات الخبرة مع قرار التعيين الذي يحدد فيه الراتب، الإجازات، قرارات الحوافز والعقوبات.
</t>
        </r>
      </text>
    </comment>
  </commentList>
</comments>
</file>

<file path=xl/comments2.xml><?xml version="1.0" encoding="utf-8"?>
<comments xmlns="http://schemas.openxmlformats.org/spreadsheetml/2006/main">
  <authors>
    <author>Abdelmaged Alol</author>
    <author>abu-3le</author>
  </authors>
  <commentList>
    <comment ref="E1" authorId="0" shapeId="0">
      <text>
        <r>
          <rPr>
            <sz val="9"/>
            <color indexed="81"/>
            <rFont val="Tahoma"/>
            <family val="2"/>
          </rPr>
          <t xml:space="preserve">يتم أخذ الاسم من عقد المشروع وما تبع ذلك من تعديلات على عقد المشروع؛ لأن اسم المشروع قد يتغير لا حقاً بناءً على تعديل جديد في العقد، فيحبذ مقارنة اسم المشروع بالتقرير النهائي للمشروع.
</t>
        </r>
        <r>
          <rPr>
            <b/>
            <sz val="9"/>
            <color indexed="81"/>
            <rFont val="Tahoma"/>
            <family val="2"/>
          </rPr>
          <t>(في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t>
        </r>
        <r>
          <rPr>
            <sz val="9"/>
            <color indexed="81"/>
            <rFont val="Tahoma"/>
            <family val="2"/>
          </rPr>
          <t xml:space="preserve">
</t>
        </r>
      </text>
    </comment>
    <comment ref="F1" authorId="1" shapeId="0">
      <text>
        <r>
          <rPr>
            <sz val="9"/>
            <color indexed="81"/>
            <rFont val="Tahoma"/>
            <family val="2"/>
          </rPr>
          <t xml:space="preserve">يتم كتابة الأعمال الرئيسة التي تمت في المشروع أو البرنامج المؤقت باختصار دون إخلال، وبما لا يتجاوز ثلاثة أسطر على الأكثر مثل: توزيع (50) طرداً غذائياً، (4) ورشات عمل، (20) زيارة تقييم، (5) عمليات جراحية عظام للجرحى، وهكذا...
من الأخطاء الشائعة أن يتم كتابة أهداف المشروع بدلاً من وصف المشروع، والأصل أن يتم كتابة الأنشطة الرئيسة للمشروع مثل: تقديم (50) جلسة علاج طبيعي، وإجراء (10) موائمات منزلية ، تقديم (10) أدوات مساعدة ..إلخ.
</t>
        </r>
      </text>
    </comment>
    <comment ref="G1" authorId="1" shapeId="0">
      <text>
        <r>
          <rPr>
            <b/>
            <sz val="9"/>
            <color indexed="81"/>
            <rFont val="Tahoma"/>
            <family val="2"/>
          </rPr>
          <t>مرفق</t>
        </r>
        <r>
          <rPr>
            <sz val="9"/>
            <color indexed="81"/>
            <rFont val="Tahoma"/>
            <family val="2"/>
          </rPr>
          <t xml:space="preserve"> توضيح مفصل بين النشاط والمشروع والبرنامج الدائم والمؤقت في نهاية الدليل.
</t>
        </r>
        <r>
          <rPr>
            <b/>
            <sz val="9"/>
            <color indexed="81"/>
            <rFont val="Tahoma"/>
            <family val="2"/>
          </rPr>
          <t>النشاط</t>
        </r>
        <r>
          <rPr>
            <sz val="9"/>
            <color indexed="81"/>
            <rFont val="Tahoma"/>
            <family val="2"/>
          </rPr>
          <t xml:space="preserve">: هو كل عمل محدد قصير بتكلفة مالية صغيرة، غير مرتبط بمشروع أو برنامج محدد، (مثل: رحلة ترفيهية، ورشة عمل، محاضرة أو دورة تدريبية قصيرة، ...)، أو كان هذا العمل جزءاً من مشروع لجمعية أخرى  (مثل توزيع طرود، ...)، ولم تكن الجمعية هي من قامت بإعداد مقترح المشروع ومن استلم التمويل المباشر للمشروع، وإنما كانت الجمعية شريكة في التنفيذ للمؤسسة القائمة على إدارة المشروع، والتي لها وجود داخل قطاع غزة سواء كانت على شكل جمعية محلية أو فرع أجنبي.
</t>
        </r>
        <r>
          <rPr>
            <b/>
            <sz val="9"/>
            <color indexed="81"/>
            <rFont val="Tahoma"/>
            <family val="2"/>
          </rPr>
          <t>المشروع:</t>
        </r>
        <r>
          <rPr>
            <sz val="9"/>
            <color indexed="81"/>
            <rFont val="Tahoma"/>
            <family val="2"/>
          </rPr>
          <t xml:space="preserve"> هو مجموعة مترابطة من الأنشطة، التي تهدف إلى تحقيق هدف محدد بتكلفة محددة وفي إطار زماني ومكاني محدد. والذي يبدأ غالباً بتقييم احتياجات ومقترح المشروع، وعقد المنحة والخطة التنفيذية، وتقييم المشروع والتقرير الختامي، وتمتلك المؤسسة سلطة واسعة في إدارة المشروع عبر حساباتها البنكية.
</t>
        </r>
        <r>
          <rPr>
            <b/>
            <sz val="9"/>
            <color indexed="81"/>
            <rFont val="Tahoma"/>
            <family val="2"/>
          </rPr>
          <t>البرنامج المؤقت</t>
        </r>
        <r>
          <rPr>
            <sz val="9"/>
            <color indexed="81"/>
            <rFont val="Tahoma"/>
            <family val="2"/>
          </rPr>
          <t xml:space="preserve">: هو عبارة عن مجموعة مترابطة من المشاريع، تحقق أهدافاً محددة في وقت زمني لا يتجاوز (3) سنوات، وقد يتم تجديده لاحقاً. (مثل: البرنامج الصحي، برنامج الأمن الغذائي، برنامج التأهيل المبني على المجتمع، برنامج دعم نفسي، ...).
</t>
        </r>
        <r>
          <rPr>
            <b/>
            <sz val="9"/>
            <color indexed="81"/>
            <rFont val="Tahoma"/>
            <family val="2"/>
          </rPr>
          <t>البرنامج الدائم</t>
        </r>
        <r>
          <rPr>
            <sz val="9"/>
            <color indexed="81"/>
            <rFont val="Tahoma"/>
            <family val="2"/>
          </rPr>
          <t xml:space="preserve">: هو عبارة عن برنامج مستمر إلى مدة تزيد عن ثلاث سنوات، سواءً كان بتمويل ذاتي من إيرادات الجمعية أو  من خلال المنح أو التبرعات.
من الأخطاء الشائعة عدم التمييز بين المشروع والمشروع الاستثماري، حيث إن المشروع الاستثماري (المشروع المدر للدخل) هو عبارة عن المشروع الذي أنشئ بهدف تحقيق عائد يساهم في تعزيز إيرادات الجمعية، ولا يتم تسجيله أو تقييمه في نموذج تقييم المشاريع، وإنما يتم إضافة بياناته في ملف البيانات المالية وتقييمه في نموذج التقييم المالي.
بجب الانتباه إلى أن كل نوع عمل من الأنواع السابقة له نموذج تقييم خاص به ومعايير مختلفة في عملية التقييم، لذلك يجب الانتباه جيداً عند تحديد نوع العمل؛ لضمان صحة التقييم.
</t>
        </r>
      </text>
    </comment>
    <comment ref="I1" authorId="0" shapeId="0">
      <text>
        <r>
          <rPr>
            <b/>
            <sz val="9"/>
            <color indexed="81"/>
            <rFont val="Tahoma"/>
            <family val="2"/>
          </rPr>
          <t>اجتماعي:</t>
        </r>
        <r>
          <rPr>
            <sz val="9"/>
            <color indexed="81"/>
            <rFont val="Tahoma"/>
            <family val="2"/>
          </rPr>
          <t xml:space="preserve"> هي الأنشطة أو المشاريع أو البرامج التي تحاول أن تقدم حلولاً في مواجهة مشاكل الفقر, كما تبحث عن الوسائل التي تواجه بها أسباب العلل في المجتمع كي تقدم حلولاً لها وتتصدى لها أو تقلل من آثارها, وتعالج القيم والمعايير التي تؤثر في سلوك الأفراد, والتي تحدد مكانتهم وأدوارهم في مختلف التنظيمات الاجتماعية التي ينتمون إليها،  ويمكن أن تكون أهدافها وقائية أو علاجية أو إغاثية، مثل: مشاريع رعاية الأيتام، رعاية الأسر الفقيرة، حضانات الأطفال، مشروع مكافحة التدخين، مشاريع تيسير الزواج.
</t>
        </r>
        <r>
          <rPr>
            <b/>
            <sz val="9"/>
            <color indexed="81"/>
            <rFont val="Tahoma"/>
            <family val="2"/>
          </rPr>
          <t>صحي:</t>
        </r>
        <r>
          <rPr>
            <sz val="9"/>
            <color indexed="81"/>
            <rFont val="Tahoma"/>
            <family val="2"/>
          </rPr>
          <t xml:space="preserve"> هي الأنشطة أو المشاريع أو البرامج التي تهتم بالخدمات الصحية العلاجية أو الوقائية أو التأهيلية، بما يساهم في حماية الحياة ومحاولة الارتقاء بها، مثل مستشفيات أو مراكز صحية، ومراكز الخدمات الصحية كالنفسية, أو خدمات التأهيل الصحي كالعلاج الطبيعي أو التدريب في مجال الصحة، ولا يندرج تحت المجال الصحي مشاريع التأهيل الاجتماعي أو المهني.
</t>
        </r>
        <r>
          <rPr>
            <b/>
            <sz val="9"/>
            <color indexed="81"/>
            <rFont val="Tahoma"/>
            <family val="2"/>
          </rPr>
          <t xml:space="preserve">اقتصادي: </t>
        </r>
        <r>
          <rPr>
            <sz val="9"/>
            <color indexed="81"/>
            <rFont val="Tahoma"/>
            <family val="2"/>
          </rPr>
          <t xml:space="preserve">هي الأنشطة أو المشاريع أو البرامج التي تستهدف التنمية الاقتصادية, والهياكل الاقتصادية, والمشروعات الاقتصادية المتوسطة والكبيرة، والأبحاث الاقتصادية، وقضايا حماية المستهلك.
</t>
        </r>
        <r>
          <rPr>
            <b/>
            <sz val="9"/>
            <color indexed="81"/>
            <rFont val="Tahoma"/>
            <family val="2"/>
          </rPr>
          <t>زراعي:</t>
        </r>
        <r>
          <rPr>
            <sz val="9"/>
            <color indexed="81"/>
            <rFont val="Tahoma"/>
            <family val="2"/>
          </rPr>
          <t xml:space="preserve"> هي الأنشطة أو المشاريع أو البرامج التي تعمل في مجال الفلاحة والزراعة والري والتنمية الريفية الزراعية أو الخدمات المرتبطة بها, كما تهتم كذلك بالثروة الحيوانية وتنميتها والثروة السمكية وحمايتها, وكذلك مراكز البحث المتخصصة في الشأن الزراعي أو الحيواني. 
</t>
        </r>
        <r>
          <rPr>
            <b/>
            <sz val="9"/>
            <color indexed="81"/>
            <rFont val="Tahoma"/>
            <family val="2"/>
          </rPr>
          <t xml:space="preserve">اسكان: </t>
        </r>
        <r>
          <rPr>
            <sz val="9"/>
            <color indexed="81"/>
            <rFont val="Tahoma"/>
            <family val="2"/>
          </rPr>
          <t xml:space="preserve">هي الأنشطة أو المشاريع أو البرامج التي تستهدف بناء أو تأهيل المساكن أو إيواء المشردين وما يتعلق بذلك من أبحاث ودراسات ومخططات.
</t>
        </r>
        <r>
          <rPr>
            <b/>
            <sz val="9"/>
            <color indexed="81"/>
            <rFont val="Tahoma"/>
            <family val="2"/>
          </rPr>
          <t>بنية تحتية :</t>
        </r>
        <r>
          <rPr>
            <sz val="9"/>
            <color indexed="81"/>
            <rFont val="Tahoma"/>
            <family val="2"/>
          </rPr>
          <t xml:space="preserve"> هي الأنشطة أو المشاريع أو البرامج التي تستهدف تطوير أو تأهيل الطرق وإنارتها, والصرف الصحي وشبكات المياه, والحدائق والمنتزهات العامة.
</t>
        </r>
        <r>
          <rPr>
            <b/>
            <sz val="9"/>
            <color indexed="81"/>
            <rFont val="Tahoma"/>
            <family val="2"/>
          </rPr>
          <t>تدريب مهني:</t>
        </r>
        <r>
          <rPr>
            <sz val="9"/>
            <color indexed="81"/>
            <rFont val="Tahoma"/>
            <family val="2"/>
          </rPr>
          <t xml:space="preserve"> هي الأنشطة أو المشاريع أو البرامج التي تعمل في مجال التعليم والتدريب المهني للمستفيدين.
</t>
        </r>
        <r>
          <rPr>
            <b/>
            <sz val="9"/>
            <color indexed="81"/>
            <rFont val="Tahoma"/>
            <family val="2"/>
          </rPr>
          <t xml:space="preserve">بناء قدرات المستفيدين: </t>
        </r>
        <r>
          <rPr>
            <sz val="9"/>
            <color indexed="81"/>
            <rFont val="Tahoma"/>
            <family val="2"/>
          </rPr>
          <t xml:space="preserve">هي الأنشطة أو المشاريع أو البرامج التي تعمل في مجال التعليم والتدريب للمستفيدين.
</t>
        </r>
        <r>
          <rPr>
            <b/>
            <sz val="9"/>
            <color indexed="81"/>
            <rFont val="Tahoma"/>
            <family val="2"/>
          </rPr>
          <t>بناء القدرات الذاتية للجمعية:</t>
        </r>
        <r>
          <rPr>
            <sz val="9"/>
            <color indexed="81"/>
            <rFont val="Tahoma"/>
            <family val="2"/>
          </rPr>
          <t xml:space="preserve"> هي الأنشطة أو المشاريع أو البرامج التي تستهدف بناء قدرات الجمعية, سواء كان ذلك على مستوى الكادر البشري أو على مستوى الموارد المالية, أو المادية مثل: الدورات التدريبية للموظفين، بناء مقر للجمعية، إنشاء مشروع مدر للدخل، توفير مولد كهربائي أو أثاث أو أجهزة للجمعية، حوسبة أنظمة عمل الجمعية، تطوير موقع إلكتروني.
</t>
        </r>
        <r>
          <rPr>
            <b/>
            <sz val="9"/>
            <color indexed="81"/>
            <rFont val="Tahoma"/>
            <family val="2"/>
          </rPr>
          <t>مشاريع صغيرة:</t>
        </r>
        <r>
          <rPr>
            <sz val="9"/>
            <color indexed="81"/>
            <rFont val="Tahoma"/>
            <family val="2"/>
          </rPr>
          <t xml:space="preserve"> هي الأنشطة أو المشاريع أو البرامج التي تستهدف إنشاء مشاريع صغيرة.
</t>
        </r>
        <r>
          <rPr>
            <b/>
            <sz val="9"/>
            <color indexed="81"/>
            <rFont val="Tahoma"/>
            <family val="2"/>
          </rPr>
          <t>ديموقراطية وحكم رشيد:</t>
        </r>
        <r>
          <rPr>
            <sz val="9"/>
            <color indexed="81"/>
            <rFont val="Tahoma"/>
            <family val="2"/>
          </rPr>
          <t xml:space="preserve"> هي الأنشطة أو المشاريع أو البرامج التي تعنى بقضايا الديموقراطية والانتخابات والحكم الرشيد ومكافحة الفساد (مثل الشفافية، المساءلة، المحاسبة، سيادة القانون، المشاركة، اللامركزية، الرؤية والتخطيط الاستراتيجي ...).
حقوق الإنسان: هي الأنشطة أو المشاريع أو البرامج التي تعنى بقضايا حقوق الإنسان سواء على صعيد نشر الوعي أو عمليات المدافعة أو المناصرة.
</t>
        </r>
        <r>
          <rPr>
            <b/>
            <sz val="9"/>
            <color indexed="81"/>
            <rFont val="Tahoma"/>
            <family val="2"/>
          </rPr>
          <t>سياحة وآثار:</t>
        </r>
        <r>
          <rPr>
            <sz val="9"/>
            <color indexed="81"/>
            <rFont val="Tahoma"/>
            <family val="2"/>
          </rPr>
          <t xml:space="preserve"> هي الأنشطة أو المشاريع أو البرامج التي تعنى بقضايا السياحة والآثار.
</t>
        </r>
        <r>
          <rPr>
            <b/>
            <sz val="9"/>
            <color indexed="81"/>
            <rFont val="Tahoma"/>
            <family val="2"/>
          </rPr>
          <t>مياه:</t>
        </r>
        <r>
          <rPr>
            <sz val="9"/>
            <color indexed="81"/>
            <rFont val="Tahoma"/>
            <family val="2"/>
          </rPr>
          <t xml:space="preserve"> هي الأنشطة أو المشاريع أو البرامج التي تستهدف حفر الآبار, وتحلية المياه والدراسات المتعلقة بالمياه وغيرها وحصاد مياه الأمطار وتطوير وإدارة مصادر المياه.
</t>
        </r>
        <r>
          <rPr>
            <b/>
            <sz val="9"/>
            <color indexed="81"/>
            <rFont val="Tahoma"/>
            <family val="2"/>
          </rPr>
          <t>إعلامي:</t>
        </r>
        <r>
          <rPr>
            <sz val="9"/>
            <color indexed="81"/>
            <rFont val="Tahoma"/>
            <family val="2"/>
          </rPr>
          <t xml:space="preserve"> هي الأنشطة أو المشاريع أو البرامج التي تعنى بالعمل الإعلامي, سواء كان المسموع أو المقروء أو المرئي أو الإعلام الجديد، مثل مشروع إذاعة أو صحيفة أو فضائية، أو مشروع مدافعة عن الحقوق الإعلامية وغيرها.
</t>
        </r>
        <r>
          <rPr>
            <b/>
            <sz val="9"/>
            <color indexed="81"/>
            <rFont val="Tahoma"/>
            <family val="2"/>
          </rPr>
          <t>تعليمي:</t>
        </r>
        <r>
          <rPr>
            <sz val="9"/>
            <color indexed="81"/>
            <rFont val="Tahoma"/>
            <family val="2"/>
          </rPr>
          <t xml:space="preserve"> هي الأنشطة أو المشاريع أو البرامج التي تعمل في مجال التعليم أو التدريب, وبناء القدرات أو التدريب التقني, والبحوث التربوية والتعليمية, وخريجي الجامعات، مثل مشاريع رياض الأطفال أو المدارس أو المعاهد أو المراكز التعليمية بأنواعها كافة، لكن يستثنى من ذلك التدريب الذي يستهدف العاملين في الجمعية, فهذا يعتبر في مجال بناء القدرات الذاتية للجمعية والذي سيأتي ذكره لاحقاً.
</t>
        </r>
        <r>
          <rPr>
            <b/>
            <sz val="9"/>
            <color indexed="81"/>
            <rFont val="Tahoma"/>
            <family val="2"/>
          </rPr>
          <t>تكنولوجيا المعلومات:</t>
        </r>
        <r>
          <rPr>
            <sz val="9"/>
            <color indexed="81"/>
            <rFont val="Tahoma"/>
            <family val="2"/>
          </rPr>
          <t xml:space="preserve"> هي الأنشطة أو المشاريع أو البرامج التي تعنى بنشر الثقافة التكنولوجية للمستفيدين أو تدريبهم عليها أو توفير الوسائل التقنية لهم، وغير ذلك مما يتعلق باستفادة المستفيدين في المجال التقني بشكل عام.
</t>
        </r>
        <r>
          <rPr>
            <b/>
            <sz val="9"/>
            <color indexed="81"/>
            <rFont val="Tahoma"/>
            <family val="2"/>
          </rPr>
          <t>ثقافي:</t>
        </r>
        <r>
          <rPr>
            <sz val="9"/>
            <color indexed="81"/>
            <rFont val="Tahoma"/>
            <family val="2"/>
          </rPr>
          <t xml:space="preserve"> هي الأنشطة أو المشاريع أو البرامج التي تهتم بالقضايا الثقافية كالأدب والفن والمسرح والقضايا الفكرية, والأخوة بين الشعوب، وتعمل على نشر الوعي وتسعى إلى خلق معرفة جديدة أو ترسيخ معرفة قائمة.
</t>
        </r>
        <r>
          <rPr>
            <b/>
            <sz val="9"/>
            <color indexed="81"/>
            <rFont val="Tahoma"/>
            <family val="2"/>
          </rPr>
          <t>ديني:</t>
        </r>
        <r>
          <rPr>
            <sz val="9"/>
            <color indexed="81"/>
            <rFont val="Tahoma"/>
            <family val="2"/>
          </rPr>
          <t xml:space="preserve"> هي الأنشطة أو المشاريع أو البرامج التي تعمل على نشر الوعي الديني والثقافة الإسلامية أو المسيحية, كأنشطة الدعوة وبناء المساجد, ودور العبادة والتأهيل الديني.
</t>
        </r>
        <r>
          <rPr>
            <b/>
            <sz val="9"/>
            <color indexed="81"/>
            <rFont val="Tahoma"/>
            <family val="2"/>
          </rPr>
          <t>رياضي:</t>
        </r>
        <r>
          <rPr>
            <sz val="9"/>
            <color indexed="81"/>
            <rFont val="Tahoma"/>
            <family val="2"/>
          </rPr>
          <t xml:space="preserve"> هي الأنشطة أو المشاريع أو البرامج التي تهتم بالجوانب الرياضية.
</t>
        </r>
        <r>
          <rPr>
            <b/>
            <sz val="9"/>
            <color indexed="81"/>
            <rFont val="Tahoma"/>
            <family val="2"/>
          </rPr>
          <t xml:space="preserve">ترفيهي: </t>
        </r>
        <r>
          <rPr>
            <sz val="9"/>
            <color indexed="81"/>
            <rFont val="Tahoma"/>
            <family val="2"/>
          </rPr>
          <t xml:space="preserve">هي الأنشطة أو المشاريع أو البرامج التي تهتم بالجوانب الترفيهية للمستفيدين.
</t>
        </r>
        <r>
          <rPr>
            <b/>
            <sz val="9"/>
            <color indexed="81"/>
            <rFont val="Tahoma"/>
            <family val="2"/>
          </rPr>
          <t>نقل ومواصلات:</t>
        </r>
        <r>
          <rPr>
            <sz val="9"/>
            <color indexed="81"/>
            <rFont val="Tahoma"/>
            <family val="2"/>
          </rPr>
          <t xml:space="preserve"> هي الأنشطة أو المشاريع أو البرامج التي تعنى بقضايا السير والمرور والسلامة على الطرق، ورعاية ضحايا حوادث الطرق وغيرها.
</t>
        </r>
        <r>
          <rPr>
            <b/>
            <sz val="9"/>
            <color indexed="81"/>
            <rFont val="Tahoma"/>
            <family val="2"/>
          </rPr>
          <t>حل النزاعات بالطرق البديلة:</t>
        </r>
        <r>
          <rPr>
            <sz val="9"/>
            <color indexed="81"/>
            <rFont val="Tahoma"/>
            <family val="2"/>
          </rPr>
          <t xml:space="preserve"> هي الأنشطة أو المشاريع أو البرامج التي تعنى بقضايا حل النزاعات بالطرق البديلة سواء على صعيد التفاوض, أو الوساطة أو التوفيق أو التحكيم، وهي لا تشمل الصلح العشائري
</t>
        </r>
        <r>
          <rPr>
            <b/>
            <sz val="9"/>
            <color indexed="81"/>
            <rFont val="Tahoma"/>
            <family val="2"/>
          </rPr>
          <t>الاصلاح وشؤون العشائر:</t>
        </r>
        <r>
          <rPr>
            <sz val="9"/>
            <color indexed="81"/>
            <rFont val="Tahoma"/>
            <family val="2"/>
          </rPr>
          <t xml:space="preserve"> هي الأنشطة أو المشاريع أو البرامج التي تعنى بالإصلاح بين ذات البين سواء كانوا أفراداً أو عائلات أو عشائر، وكذلك الأنشطة التي تعنى بالأنشطة العائلة والعشائرية
</t>
        </r>
        <r>
          <rPr>
            <b/>
            <sz val="9"/>
            <color indexed="81"/>
            <rFont val="Tahoma"/>
            <family val="2"/>
          </rPr>
          <t>العلاقات الخارجية:</t>
        </r>
        <r>
          <rPr>
            <sz val="9"/>
            <color indexed="81"/>
            <rFont val="Tahoma"/>
            <family val="2"/>
          </rPr>
          <t xml:space="preserve"> هي الأنشطة أو المشاريع أو البرامج التي تهدف إلى توطيد العلاقة مع شعوب أو مؤسسات خارجية.
</t>
        </r>
        <r>
          <rPr>
            <b/>
            <sz val="9"/>
            <color indexed="81"/>
            <rFont val="Tahoma"/>
            <family val="2"/>
          </rPr>
          <t>بيئي:</t>
        </r>
        <r>
          <rPr>
            <sz val="9"/>
            <color indexed="81"/>
            <rFont val="Tahoma"/>
            <family val="2"/>
          </rPr>
          <t xml:space="preserve"> هي الأنشطة أو المشاريع أو البرامج التي تستهدف حماية البيئة واستدامة الموارد, مثل: الهواء, والموارد الطبيعية, والأرض, والتنوع البيولوجي, والطاقة المتجددة, والبحث العلمي في مجال البيئة.
</t>
        </r>
      </text>
    </comment>
    <comment ref="J1" authorId="0" shapeId="0">
      <text>
        <r>
          <rPr>
            <b/>
            <sz val="9"/>
            <color indexed="81"/>
            <rFont val="Tahoma"/>
            <family val="2"/>
          </rPr>
          <t xml:space="preserve">كل الفئات: </t>
        </r>
        <r>
          <rPr>
            <sz val="9"/>
            <color indexed="81"/>
            <rFont val="Tahoma"/>
            <family val="2"/>
          </rPr>
          <t xml:space="preserve">عندما يستهدف النشاط أو المشروع أو البرنامج أكثر من فئة من الفئات المذكورة أعلاه، بحيث يتم احتساب كل أنواع الطفولة كفئة واحدة، فالتعدد في أنواع الطفولة وحدها لا تندرج تحت "كل الفئات" وإنما تندرج تحت "طفولة متعددة".
</t>
        </r>
        <r>
          <rPr>
            <b/>
            <sz val="9"/>
            <color indexed="81"/>
            <rFont val="Tahoma"/>
            <family val="2"/>
          </rPr>
          <t xml:space="preserve">طفولة المهد: </t>
        </r>
        <r>
          <rPr>
            <sz val="9"/>
            <color indexed="81"/>
            <rFont val="Tahoma"/>
            <family val="2"/>
          </rPr>
          <t xml:space="preserve">هي الأنشطة أو المشاريع أو البرامج التي تستهدف الأطفال (من سن يوم إلى سنتين)، وهم في سن الحضانة التي تشرف عليها وزارة الشئون الاجتماعية.
</t>
        </r>
        <r>
          <rPr>
            <b/>
            <sz val="9"/>
            <color indexed="81"/>
            <rFont val="Tahoma"/>
            <family val="2"/>
          </rPr>
          <t>الطفولة المبكرة:</t>
        </r>
        <r>
          <rPr>
            <sz val="9"/>
            <color indexed="81"/>
            <rFont val="Tahoma"/>
            <family val="2"/>
          </rPr>
          <t xml:space="preserve"> هي الأنشطة أو المشاريع أو البرامج التي تستهدف الأطفال (من سن سنتين إلى ما قبل بلوغ 6 سنوات) وهي مرحلة رياض الأطفال التي تشرف على مراكزها وزارة التربية والتعليم.
</t>
        </r>
        <r>
          <rPr>
            <b/>
            <sz val="9"/>
            <color indexed="81"/>
            <rFont val="Tahoma"/>
            <family val="2"/>
          </rPr>
          <t>الطفولة المتوسطة:</t>
        </r>
        <r>
          <rPr>
            <sz val="9"/>
            <color indexed="81"/>
            <rFont val="Tahoma"/>
            <family val="2"/>
          </rPr>
          <t xml:space="preserve"> هي الأنشطة أو المشاريع أو البرامج التي تستهدف الأطفال (من سن 6 سنوات إلى ما قبل بلوغ 13 سنة) وهي مرحلة المدرسة وتشرف عليه وزارة التربية والتعليم وغالباً ما يطلق عليهم لفظ "الأشبال".
</t>
        </r>
        <r>
          <rPr>
            <b/>
            <sz val="9"/>
            <color indexed="81"/>
            <rFont val="Tahoma"/>
            <family val="2"/>
          </rPr>
          <t>الطفولة المراهقة:</t>
        </r>
        <r>
          <rPr>
            <sz val="9"/>
            <color indexed="81"/>
            <rFont val="Tahoma"/>
            <family val="2"/>
          </rPr>
          <t xml:space="preserve"> هي الأنشطة أو المشاريع أو البرامج التي تستهدف الأطفال (من سن 13 سنة إلى ما قبل بلوغ 18 سنة) وهم لا يزالون في المدرسة وتشرف عليهم وزارة التربية والتعليم وغالباً ما يطلق عليه لفظ "الفتوة".
</t>
        </r>
        <r>
          <rPr>
            <b/>
            <sz val="9"/>
            <color indexed="81"/>
            <rFont val="Tahoma"/>
            <family val="2"/>
          </rPr>
          <t>طفولة متعدّدة:</t>
        </r>
        <r>
          <rPr>
            <sz val="9"/>
            <color indexed="81"/>
            <rFont val="Tahoma"/>
            <family val="2"/>
          </rPr>
          <t xml:space="preserve"> وهي المشاريع أو البرامج التي تستهدف أكثر من نوع من أنواع الطفولة سالفة الذكر.
</t>
        </r>
        <r>
          <rPr>
            <b/>
            <sz val="9"/>
            <color indexed="81"/>
            <rFont val="Tahoma"/>
            <family val="2"/>
          </rPr>
          <t>الشباب:</t>
        </r>
        <r>
          <rPr>
            <sz val="9"/>
            <color indexed="81"/>
            <rFont val="Tahoma"/>
            <family val="2"/>
          </rPr>
          <t xml:space="preserve"> هي الأنشطة أو المشاريع أو البرامج التي تستهدف الشباب (من سن 18 سنة إلى ما قبل بلوغ 35 سنة) وتشرف على قضاياهم وزارة الشباب والرياضة.
</t>
        </r>
        <r>
          <rPr>
            <b/>
            <sz val="9"/>
            <color indexed="81"/>
            <rFont val="Tahoma"/>
            <family val="2"/>
          </rPr>
          <t>الكهولة:</t>
        </r>
        <r>
          <rPr>
            <sz val="9"/>
            <color indexed="81"/>
            <rFont val="Tahoma"/>
            <family val="2"/>
          </rPr>
          <t xml:space="preserve"> هي الأنشطة أو المشاريع أو البرامج التي تستهدف الأشخاص من سن 35 سنة إلى ما قبل بلوغ 60 سنة.
</t>
        </r>
        <r>
          <rPr>
            <b/>
            <sz val="9"/>
            <color indexed="81"/>
            <rFont val="Tahoma"/>
            <family val="2"/>
          </rPr>
          <t>المسنين:</t>
        </r>
        <r>
          <rPr>
            <sz val="9"/>
            <color indexed="81"/>
            <rFont val="Tahoma"/>
            <family val="2"/>
          </rPr>
          <t xml:space="preserve"> هي الأنشطة أو المشاريع أو البرامج التي تستهدف المسنين الذين بلغ من عمرهم 60 عاماً فما فوق.
</t>
        </r>
        <r>
          <rPr>
            <b/>
            <sz val="9"/>
            <color indexed="81"/>
            <rFont val="Tahoma"/>
            <family val="2"/>
          </rPr>
          <t>العمال:</t>
        </r>
        <r>
          <rPr>
            <sz val="9"/>
            <color indexed="81"/>
            <rFont val="Tahoma"/>
            <family val="2"/>
          </rPr>
          <t xml:space="preserve"> وهي المشاريع أو البرامج التي تستهدف العمال الذين هم على رأس عملهم أو الذين فقدوا عملهم لأي سبب من مختلف الفئات العمرية
</t>
        </r>
        <r>
          <rPr>
            <b/>
            <sz val="9"/>
            <color indexed="81"/>
            <rFont val="Tahoma"/>
            <family val="2"/>
          </rPr>
          <t>المعوقين:</t>
        </r>
        <r>
          <rPr>
            <sz val="9"/>
            <color indexed="81"/>
            <rFont val="Tahoma"/>
            <family val="2"/>
          </rPr>
          <t xml:space="preserve"> كل إنسان ولد معاقاً أو أصيب في حياته فأصبح معاقاً، بغض النظر عن سبب الإصابة.(عندما يكون سبب الإصابة هو الاحتلال فقط يصبح التصنيف الفئوي هو الجرحى)
</t>
        </r>
        <r>
          <rPr>
            <b/>
            <sz val="9"/>
            <color indexed="81"/>
            <rFont val="Tahoma"/>
            <family val="2"/>
          </rPr>
          <t>اللاجئين:</t>
        </r>
        <r>
          <rPr>
            <sz val="9"/>
            <color indexed="81"/>
            <rFont val="Tahoma"/>
            <family val="2"/>
          </rPr>
          <t xml:space="preserve"> هي الأنشطة أو المشاريع أو البرامج التي تستهدف اللاجئين بشكل متخصص.
</t>
        </r>
        <r>
          <rPr>
            <b/>
            <sz val="9"/>
            <color indexed="81"/>
            <rFont val="Tahoma"/>
            <family val="2"/>
          </rPr>
          <t>الأسرى:</t>
        </r>
        <r>
          <rPr>
            <sz val="9"/>
            <color indexed="81"/>
            <rFont val="Tahoma"/>
            <family val="2"/>
          </rPr>
          <t xml:space="preserve"> هي الأنشطة أو المشاريع أو البرامج التي تستهدف الأسرى بشكل متخصص.
</t>
        </r>
        <r>
          <rPr>
            <b/>
            <sz val="9"/>
            <color indexed="81"/>
            <rFont val="Tahoma"/>
            <family val="2"/>
          </rPr>
          <t>أهالي الشهداء:</t>
        </r>
        <r>
          <rPr>
            <sz val="9"/>
            <color indexed="81"/>
            <rFont val="Tahoma"/>
            <family val="2"/>
          </rPr>
          <t xml:space="preserve"> هي الأنشطة أو المشاريع أو البرامج التي تستهدف أهالي الشهداء بشكل متخصص.
</t>
        </r>
        <r>
          <rPr>
            <b/>
            <sz val="9"/>
            <color indexed="81"/>
            <rFont val="Tahoma"/>
            <family val="2"/>
          </rPr>
          <t>الجرحى:</t>
        </r>
        <r>
          <rPr>
            <sz val="9"/>
            <color indexed="81"/>
            <rFont val="Tahoma"/>
            <family val="2"/>
          </rPr>
          <t xml:space="preserve"> هي الأنشطة أو المشاريع أو البرامج التي تستهدف الجرحى الذين أصيبوا من عدوان الاحتلال
الجرحى والأسرى وأهالي الشهداء: هي الأنشطة أو المشاريع أو البرامج التي تستهدف الجرحى والأسرى وأهالي الشهداء معاً.
</t>
        </r>
        <r>
          <rPr>
            <b/>
            <sz val="9"/>
            <color indexed="81"/>
            <rFont val="Tahoma"/>
            <family val="2"/>
          </rPr>
          <t>العائلة أو العشيرة:</t>
        </r>
        <r>
          <rPr>
            <sz val="9"/>
            <color indexed="81"/>
            <rFont val="Tahoma"/>
            <family val="2"/>
          </rPr>
          <t xml:space="preserve"> هي الأنشطة أو المشاريع أو البرامج التي تستهدف عائلة محددة أو عشيرة محددة فقط.
</t>
        </r>
        <r>
          <rPr>
            <b/>
            <sz val="9"/>
            <color indexed="81"/>
            <rFont val="Tahoma"/>
            <family val="2"/>
          </rPr>
          <t xml:space="preserve">أعضاء الجمعية العمومية: </t>
        </r>
        <r>
          <rPr>
            <sz val="9"/>
            <color indexed="81"/>
            <rFont val="Tahoma"/>
            <family val="2"/>
          </rPr>
          <t>هي الأنشطة أو المشاريع أو البرامج التي تستهدف أعضاء الجمعية العمومية والذين عالباً ما يكونوا من أعضاء مهنة أو حرفة واحدة</t>
        </r>
        <r>
          <rPr>
            <b/>
            <sz val="9"/>
            <color indexed="81"/>
            <rFont val="Tahoma"/>
            <family val="2"/>
          </rPr>
          <t xml:space="preserve">
</t>
        </r>
      </text>
    </comment>
    <comment ref="K1" authorId="1" shapeId="0">
      <text>
        <r>
          <rPr>
            <sz val="9"/>
            <color indexed="81"/>
            <rFont val="Tahoma"/>
            <family val="2"/>
          </rPr>
          <t xml:space="preserve">التصنيف الجنسي لمجالات عمل المشاريع والبرامج
</t>
        </r>
        <r>
          <rPr>
            <b/>
            <sz val="9"/>
            <color indexed="81"/>
            <rFont val="Tahoma"/>
            <family val="2"/>
          </rPr>
          <t> ذكور:</t>
        </r>
        <r>
          <rPr>
            <sz val="9"/>
            <color indexed="81"/>
            <rFont val="Tahoma"/>
            <family val="2"/>
          </rPr>
          <t xml:space="preserve"> هي المشاريع أو البرامج التي تستهدف الذكور فقط.
</t>
        </r>
        <r>
          <rPr>
            <b/>
            <sz val="9"/>
            <color indexed="81"/>
            <rFont val="Tahoma"/>
            <family val="2"/>
          </rPr>
          <t> إناث</t>
        </r>
        <r>
          <rPr>
            <sz val="9"/>
            <color indexed="81"/>
            <rFont val="Tahoma"/>
            <family val="2"/>
          </rPr>
          <t xml:space="preserve">: هي المشاريع أو البرامج التي تستهدف الإناث فقط.
</t>
        </r>
        <r>
          <rPr>
            <b/>
            <sz val="9"/>
            <color indexed="81"/>
            <rFont val="Tahoma"/>
            <family val="2"/>
          </rPr>
          <t> كلا الجنسين</t>
        </r>
        <r>
          <rPr>
            <sz val="9"/>
            <color indexed="81"/>
            <rFont val="Tahoma"/>
            <family val="2"/>
          </rPr>
          <t xml:space="preserve">: هي المشاريع أو البرامج التي تستهدف كلا الجنسين.
</t>
        </r>
      </text>
    </comment>
    <comment ref="L1"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M1" authorId="0" shapeId="0">
      <text>
        <r>
          <rPr>
            <b/>
            <sz val="9"/>
            <color indexed="81"/>
            <rFont val="Tahoma"/>
            <family val="2"/>
          </rPr>
          <t xml:space="preserve">نعم: </t>
        </r>
        <r>
          <rPr>
            <sz val="9"/>
            <color indexed="81"/>
            <rFont val="Tahoma"/>
            <family val="2"/>
          </rPr>
          <t>في حال كانت الفئة المستهدفة في نطاق ما نص عليه النظام الأساسي للجمعية.</t>
        </r>
        <r>
          <rPr>
            <b/>
            <sz val="9"/>
            <color indexed="81"/>
            <rFont val="Tahoma"/>
            <family val="2"/>
          </rPr>
          <t xml:space="preserve">
لا: </t>
        </r>
        <r>
          <rPr>
            <sz val="9"/>
            <color indexed="81"/>
            <rFont val="Tahoma"/>
            <family val="2"/>
          </rPr>
          <t>في حال كانت الفئة المستهدفة تختلف عما هو منصوص عليه في النظام الأساسي للجمعية.</t>
        </r>
        <r>
          <rPr>
            <b/>
            <sz val="9"/>
            <color indexed="81"/>
            <rFont val="Tahoma"/>
            <family val="2"/>
          </rPr>
          <t xml:space="preserve">
مختلط: </t>
        </r>
        <r>
          <rPr>
            <sz val="9"/>
            <color indexed="81"/>
            <rFont val="Tahoma"/>
            <family val="2"/>
          </rPr>
          <t>عندما يكون جزء من الفئة المستهدفة في نطاق نظامها الأساسي وجزء آخر خارج نظامها الأساسي.</t>
        </r>
        <r>
          <rPr>
            <b/>
            <sz val="9"/>
            <color indexed="81"/>
            <rFont val="Tahoma"/>
            <family val="2"/>
          </rPr>
          <t xml:space="preserve">
</t>
        </r>
      </text>
    </comment>
    <comment ref="N1" authorId="1" shapeId="0">
      <text>
        <r>
          <rPr>
            <sz val="9"/>
            <color indexed="81"/>
            <rFont val="Tahoma"/>
            <family val="2"/>
          </rPr>
          <t>في حالة المشاريع التوعوية يكتب عدد المستفيدين الذين شاركوا في اللقاءات، أما في حال كانت التوعية عامة، مثل: نشر كتاب أو دليل فيتم حساب المستفيدين من عدد المستلمين لهذا الكتاب أو الدليل، وفي حال كانت التوعية عبر وسائل الإعلام، مثل الصحيفة اليومية، أو الإذاعات، أو الفضائيات، أو اللوحات الجدارية فيكون عدد المستفيدين "غير محدد"</t>
        </r>
      </text>
    </comment>
    <comment ref="O1" authorId="1" shapeId="0">
      <text>
        <r>
          <rPr>
            <b/>
            <sz val="9"/>
            <color indexed="81"/>
            <rFont val="Tahoma"/>
            <family val="2"/>
          </rPr>
          <t>أعمال التنمية</t>
        </r>
        <r>
          <rPr>
            <sz val="9"/>
            <color indexed="81"/>
            <rFont val="Tahoma"/>
            <family val="2"/>
          </rPr>
          <t xml:space="preserve">: وهي الأعمال التي تحمل طابع الاستدامة وأثرها مستمر على الفئة المستهدفة حتى بعد انقطاع الخدمة، مثل: المشاريع التي تستهدف مجالات التعليم، والحفاظ على صحة الإنسان، وتمكين الإنسان للاعتماد على نفسه؛ للحصول على دخل مناسب، أو ما يتعلق بالحفاظ على البيئة وغيرها. ومن المشاريع التنموية التي قد يخطئ المقيم فيها: المساعدات النقدية للطلبة المحتاجين؛ لاستكمال تعليمهم الجامعي (بحيث تسلم للجامعة وليس للطالب وإلا اعتبرت إغاثة) لأنها جاءت لبناء قدرات الطالب التعليمية والتي يستمر أثرها لمدة طويلة، وكذلك الحقيبة المدرسية للطلبة، وأيضاً الإعفاء من رسوم عملية جراحية لمريض فقير لأن أثر العملية على صحة المريض سيكون طويل الأمد في الغالب، وكذلك بناء القدرات الذاتية للجمعية من أجهزة ومعدات وتدريب.
 </t>
        </r>
        <r>
          <rPr>
            <b/>
            <sz val="9"/>
            <color indexed="81"/>
            <rFont val="Tahoma"/>
            <family val="2"/>
          </rPr>
          <t>أعمال الإنعاش</t>
        </r>
        <r>
          <rPr>
            <sz val="9"/>
            <color indexed="81"/>
            <rFont val="Tahoma"/>
            <family val="2"/>
          </rPr>
          <t xml:space="preserve">: وهي الأعمال التي تستهدف إعادة أوضاع السكان إلى ما كانت عليه قبل الحرب أو الأزمة أو الكارثة، سواء كان بشكل كامل أو جزئي، مثل: إعادة بناء جزء من البيت المهدم، أو جزء من الأرض الزراعية المتضررة، أو إجراء جزء من العمليات الجراحية للجرحى، وكذلك كل عمليات التأهيل الخاصة بجرحى الحرب أو الكارثة
 </t>
        </r>
        <r>
          <rPr>
            <b/>
            <sz val="9"/>
            <color indexed="81"/>
            <rFont val="Tahoma"/>
            <family val="2"/>
          </rPr>
          <t>أعمال الإغاثة</t>
        </r>
        <r>
          <rPr>
            <sz val="9"/>
            <color indexed="81"/>
            <rFont val="Tahoma"/>
            <family val="2"/>
          </rPr>
          <t xml:space="preserve">: هي الأعمال التي تتعلق بالمساعدات الأولية، مثل: مطعم، ومشرب، وملبس، والمأوى المؤقت (إيجار، خيمة)، والتشغيل المؤقت، ومشاريع توفير المستهلكات الطبية، ومشاريع الأدوية الخاصة بالأمراض المزمنة، مثل: السكر والضغط (لأن أثرها يزول بالتوقف عن أخذها، ويبقى المريض يأخذها طيلة حياته، فهي لم توجد حلاً طويل الأمد لهذا المرض بدون الاعتماد على الأدوية)، وكفالة اليتيم مادياً، والطرود الغذائية للفقراء، والمساعدات النقدية للفقراء، لحوم الأضاحي.
</t>
        </r>
      </text>
    </comment>
    <comment ref="P1" authorId="1" shapeId="0">
      <text>
        <r>
          <rPr>
            <sz val="9"/>
            <color indexed="81"/>
            <rFont val="Tahoma"/>
            <family val="2"/>
          </rPr>
          <t>يرتبط النشاط أو المشروع أو البرنامج بالسياق التنموي في الحالات الآتية:
 ا</t>
        </r>
        <r>
          <rPr>
            <b/>
            <sz val="9"/>
            <color indexed="81"/>
            <rFont val="Tahoma"/>
            <family val="2"/>
          </rPr>
          <t xml:space="preserve">لمساعدة مقابل نشاط تنموي أو المساعدة مقابل التدريب أو التوعية أو العمل، </t>
        </r>
        <r>
          <rPr>
            <sz val="9"/>
            <color indexed="81"/>
            <rFont val="Tahoma"/>
            <family val="2"/>
          </rPr>
          <t xml:space="preserve">مثل: كفالة أسرة مقابل تدريب أحد أفرادها أو عمل أحد أفرادها، أو تسليم الطرود الغذائية لمن يلتزم بمحاضرة لتثقيف المرأة في مجال رعاية أبنائها، أو كفالة اليتيم مادياً مقابل التزامه بحلقة تحفيظ قرآن أو حصوله على نسبة فوق (80%) في تعليمه وهكذا... إلخ.
</t>
        </r>
        <r>
          <rPr>
            <b/>
            <sz val="9"/>
            <color indexed="81"/>
            <rFont val="Tahoma"/>
            <family val="2"/>
          </rPr>
          <t> الإغاثة للمتضررين وقت الكارثة أو الأزمة</t>
        </r>
        <r>
          <rPr>
            <sz val="9"/>
            <color indexed="81"/>
            <rFont val="Tahoma"/>
            <family val="2"/>
          </rPr>
          <t xml:space="preserve">: لأنه لا يمكن تنمية الإنسان قبل إنقاذ حياته، وهنا يجب التأكد من أن عملية الإغاثة تمت للأشخاص والجهات المتضررة من الكارثة أو الأزمة فقط ولم يتم تعميمها على الفقراء غير المتضررين.
 </t>
        </r>
        <r>
          <rPr>
            <b/>
            <sz val="9"/>
            <color indexed="81"/>
            <rFont val="Tahoma"/>
            <family val="2"/>
          </rPr>
          <t>الإغاثة المخصصة للمتضررين بعد الكارثة أو الأزمة مباشرة ولمدة محدودة</t>
        </r>
        <r>
          <rPr>
            <sz val="9"/>
            <color indexed="81"/>
            <rFont val="Tahoma"/>
            <family val="2"/>
          </rPr>
          <t>: يجب أن تكون المدة معقولة وغير مبالغ فيها ولا تتعدى في جميع الأحوال الثلاثة شهور، باستثناء موضوع المسكن إن كان قد هدم كلياً.
</t>
        </r>
        <r>
          <rPr>
            <b/>
            <sz val="9"/>
            <color indexed="81"/>
            <rFont val="Tahoma"/>
            <family val="2"/>
          </rPr>
          <t xml:space="preserve"> كل مشاريع الإنعاش</t>
        </r>
        <r>
          <rPr>
            <sz val="9"/>
            <color indexed="81"/>
            <rFont val="Tahoma"/>
            <family val="2"/>
          </rPr>
          <t xml:space="preserve">: تعتبر مرتبطة بالسياق التنموي.
 </t>
        </r>
        <r>
          <rPr>
            <b/>
            <sz val="9"/>
            <color indexed="81"/>
            <rFont val="Tahoma"/>
            <family val="2"/>
          </rPr>
          <t>كل المشاريع التنموية:</t>
        </r>
        <r>
          <rPr>
            <sz val="9"/>
            <color indexed="81"/>
            <rFont val="Tahoma"/>
            <family val="2"/>
          </rPr>
          <t xml:space="preserve"> تعتبر مرتبطة بالسياق التنموي. 
يجب الانتباه إلى أن عقد المشروع قد لا يحتوي على ربط بالسياق التنموي، لكن قد تكون الجمعية قد قامت بهذا الربط باجتهاد منها، وهذا ما يجب أن يظهر في التقرير الختامي.
</t>
        </r>
      </text>
    </comment>
    <comment ref="Q1" authorId="1" shapeId="0">
      <text>
        <r>
          <rPr>
            <sz val="9"/>
            <color indexed="81"/>
            <rFont val="Tahoma"/>
            <family val="2"/>
          </rPr>
          <t>إدخال التاريخ: يتم إدخال السنة أولاً ثم "/" ثم الشهر ثم "/" ثم الأيام، كله بالأرقم فقط، وتلقائي سيحوله البرنامج إلى الصيغة الصحيحة.</t>
        </r>
      </text>
    </comment>
    <comment ref="R1" authorId="1" shapeId="0">
      <text>
        <r>
          <rPr>
            <sz val="9"/>
            <color indexed="81"/>
            <rFont val="Tahoma"/>
            <family val="2"/>
          </rPr>
          <t xml:space="preserve">يتم كتابة تاريخ انتهاء الأنشطة المذكور في التقرير الختامي، لأن ما يكتب في الخطة التنفيذية المرفقة بالعقد قد يتغير بسبب ظروف التنفيذ
</t>
        </r>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
</t>
        </r>
      </text>
    </comment>
    <comment ref="S1" authorId="0" shapeId="0">
      <text>
        <r>
          <rPr>
            <sz val="9"/>
            <color indexed="81"/>
            <rFont val="Tahoma"/>
            <family val="2"/>
          </rPr>
          <t>مدة النشاط من بدايته إلى نهايته، سواء كانت بدايته قبل عام التقييم أو نهايته المتوقعة بعد عام التقييم.
وفي حال كان مستمراً بشكل دائم يتم اختيار أكثر من ثلاث سنوات</t>
        </r>
        <r>
          <rPr>
            <b/>
            <sz val="9"/>
            <color indexed="81"/>
            <rFont val="Tahoma"/>
            <family val="2"/>
          </rPr>
          <t xml:space="preserve">
</t>
        </r>
      </text>
    </comment>
    <comment ref="T1" authorId="1" shapeId="0">
      <text>
        <r>
          <rPr>
            <sz val="9"/>
            <color indexed="81"/>
            <rFont val="Tahoma"/>
            <family val="2"/>
          </rPr>
          <t xml:space="preserve">قد تمتد بعض المشاريع أو البرامج إلى مدد زمنية أكثر من السنة محل التقييم، أو يبدأ المشروع في نهاية العام محل التقييم ويمتد إلى السنة التي تليها، أو يبدأ في السنة التي تسبق عام التقييم وينتهي في السنة محل التقييم أو ينتهي بعد السنة محل التقييم.
</t>
        </r>
        <r>
          <rPr>
            <b/>
            <sz val="9"/>
            <color indexed="81"/>
            <rFont val="Tahoma"/>
            <family val="2"/>
          </rPr>
          <t>تحت التنفيذ</t>
        </r>
        <r>
          <rPr>
            <sz val="9"/>
            <color indexed="81"/>
            <rFont val="Tahoma"/>
            <family val="2"/>
          </rPr>
          <t xml:space="preserve">: عندما يكون المشروع ممتد للسنة ما بعد عام التقييم.
</t>
        </r>
        <r>
          <rPr>
            <b/>
            <sz val="9"/>
            <color indexed="81"/>
            <rFont val="Tahoma"/>
            <family val="2"/>
          </rPr>
          <t>انتهى المشروع:</t>
        </r>
        <r>
          <rPr>
            <sz val="9"/>
            <color indexed="81"/>
            <rFont val="Tahoma"/>
            <family val="2"/>
          </rPr>
          <t xml:space="preserve"> لا ينتهي المشروع إلا إذا تم تسليم النسخة النهائية من التقرير الختامي للمشروع للمانح، وبعد استلام منحة المشروع بشكل كامل، وصرف كافة الالتزامات التي ترتبت على المشروع لمستحقيها.
</t>
        </r>
        <r>
          <rPr>
            <b/>
            <sz val="9"/>
            <color indexed="81"/>
            <rFont val="Tahoma"/>
            <family val="2"/>
          </rPr>
          <t>انتهى بدون  إغلاق</t>
        </r>
        <r>
          <rPr>
            <sz val="9"/>
            <color indexed="81"/>
            <rFont val="Tahoma"/>
            <family val="2"/>
          </rPr>
          <t xml:space="preserve">: عندما تكون الجمعية سلمت التقرير الختامي للمانح لكنها لم تستلم كامل المنحة من المانح في السنة محل التقييم، أو أنها لم تقم بصرف كافة الالتزامات التي ترتبت على المشروع لمستحقيها.
</t>
        </r>
      </text>
    </comment>
    <comment ref="U1" authorId="1" shapeId="0">
      <text>
        <r>
          <rPr>
            <sz val="9"/>
            <color indexed="81"/>
            <rFont val="Tahoma"/>
            <family val="2"/>
          </rPr>
          <t xml:space="preserve">الضفة، قطاع غزة، الضفة والقطاع، شمال غزة، غزة، الوسطى، خانيونس، رفح، جنوب القطاع (خانيونس ورفح)، أكثر من محافظة (في حال كان المشروع يستهدف عدة محافظات).
وفي حال كان المشروع لا يستهدف محافظة بأكملها، يتم كتابة اسم المحافظة، ولكن يتم تفصيل المدن أو القرى أو الأحياء التي استهدفها المشروع من هذه المحافظة في النطاق الجغرافي التفصيلي.
</t>
        </r>
      </text>
    </comment>
    <comment ref="V1" authorId="1" shapeId="0">
      <text>
        <r>
          <rPr>
            <sz val="9"/>
            <color indexed="81"/>
            <rFont val="Tahoma"/>
            <family val="2"/>
          </rPr>
          <t xml:space="preserve">في حال كان المشروع يستهدف منطقة جغرافية أكثر من محافظة، يتم كتابة أسماء المحافظات كما ورد في البند السابق يفصل بينها الفواصل بدون حرف "" بحيث يتبع الفاصلة مسافة ولا يسبقها مسافة، وكذلك إذا كانت المنطقة الجغرافية المستهدفة أقل من محافظة، يتم كتابة المدينة أو القرية أو الأحياء التي استهدفها المشروع.
</t>
        </r>
      </text>
    </comment>
    <comment ref="W1" authorId="1" shapeId="0">
      <text>
        <r>
          <rPr>
            <sz val="9"/>
            <color indexed="81"/>
            <rFont val="Tahoma"/>
            <family val="2"/>
          </rPr>
          <t xml:space="preserve">إذا كانت الأنشطة المنفذة في المشروع تقع جغرافياً في المناطق الحدودية، أو تستهدف سكان تلك المناطق حتى لو لم يكن مكان التنفيذ في المناطق الحدودية، يلزم لذلك الحصول على ترخيص خاص من الإدارة العامة للشئون العامة والمنظمات غير الحكومية بوزارة الداخلية
</t>
        </r>
      </text>
    </comment>
    <comment ref="X1"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Y1" authorId="0" shapeId="0">
      <text>
        <r>
          <rPr>
            <b/>
            <sz val="9"/>
            <color indexed="81"/>
            <rFont val="Tahoma"/>
            <family val="2"/>
          </rPr>
          <t>الجمعية هي عبارة جهة تنفيذية (شريك محلي) ولم يتم تحويل مبلغ منحة النشاط إلى حسابها البنكي باستثناء بعض المصاريف الإدارية إن وجدت، وهذا لا ينطبق على فروع الجمعيات الأجنبية التي تتلقى تمويلها من مؤسستها الأم.</t>
        </r>
      </text>
    </comment>
    <comment ref="Z1" authorId="1" shapeId="0">
      <text>
        <r>
          <rPr>
            <sz val="9"/>
            <color indexed="81"/>
            <rFont val="Tahoma"/>
            <family val="2"/>
          </rPr>
          <t xml:space="preserve">يتم ذكر كل المؤسسات التي شاركت في تنفيذ المشروع سواء كانت حكومية أو أهلية.
</t>
        </r>
      </text>
    </comment>
    <comment ref="AA1" authorId="0" shapeId="0">
      <text>
        <r>
          <rPr>
            <b/>
            <sz val="9"/>
            <color indexed="81"/>
            <rFont val="Tahoma"/>
            <family val="2"/>
          </rPr>
          <t xml:space="preserve">تقديم مساعدة أو خدمة سواء كانت برسوم أو بدون رسوم: </t>
        </r>
        <r>
          <rPr>
            <sz val="9"/>
            <color indexed="81"/>
            <rFont val="Tahoma"/>
            <family val="2"/>
          </rPr>
          <t>وهذا يعني تقديم مساعدة أو خدمة بدون أي رسوم أو تقديم خدمات برسوم رمزية أو غير رمزية مثل رسوم العيادة أو رسوم المشاريع الصغيرة.</t>
        </r>
        <r>
          <rPr>
            <b/>
            <sz val="9"/>
            <color indexed="81"/>
            <rFont val="Tahoma"/>
            <family val="2"/>
          </rPr>
          <t xml:space="preserve">
الحصول على أرباح تغطي بعض مصروفات الجمعية: </t>
        </r>
        <r>
          <rPr>
            <sz val="9"/>
            <color indexed="81"/>
            <rFont val="Tahoma"/>
            <family val="2"/>
          </rPr>
          <t>وهذا يعني أن المشروع في الأساس تم إنشاؤه لتعزيز إيرادات الجمعية من خلال الأرباح التي يمكن أن يقدمها المشروع وذلك في سبيل تغطية بعض مصروفات الجمعية حسب قانون الجمعيات الخيرية والهيئات الأهلية.</t>
        </r>
        <r>
          <rPr>
            <b/>
            <sz val="9"/>
            <color indexed="81"/>
            <rFont val="Tahoma"/>
            <family val="2"/>
          </rPr>
          <t xml:space="preserve">
</t>
        </r>
      </text>
    </comment>
    <comment ref="AB1" authorId="1" shapeId="0">
      <text>
        <r>
          <rPr>
            <sz val="9"/>
            <color indexed="81"/>
            <rFont val="Tahoma"/>
            <family val="2"/>
          </rPr>
          <t xml:space="preserve">يتم الاطلاع على أهداف الجمعية من خلال النظام الأساسي ومقارنة أهدافها بأهداف المشروع.
 </t>
        </r>
        <r>
          <rPr>
            <b/>
            <sz val="9"/>
            <color indexed="81"/>
            <rFont val="Tahoma"/>
            <family val="2"/>
          </rPr>
          <t xml:space="preserve">كلياً: </t>
        </r>
        <r>
          <rPr>
            <sz val="9"/>
            <color indexed="81"/>
            <rFont val="Tahoma"/>
            <family val="2"/>
          </rPr>
          <t xml:space="preserve">عندما تكون أهداف المشروع تنبثق أو متضمنة في أهداف الجمعية المنصوص عليها في نظامها الأساسي بشكل مباشر.
</t>
        </r>
        <r>
          <rPr>
            <b/>
            <sz val="9"/>
            <color indexed="81"/>
            <rFont val="Tahoma"/>
            <family val="2"/>
          </rPr>
          <t> جزئياً</t>
        </r>
        <r>
          <rPr>
            <sz val="9"/>
            <color indexed="81"/>
            <rFont val="Tahoma"/>
            <family val="2"/>
          </rPr>
          <t xml:space="preserve">: إذا كان جزء من أهداف المشروع منبثقاً أو متضمناً في أهداف الجمعية المنصوص عليها في نظامها الأساسي بشكل مباشر، غير أن باقي أهداف المشروع لا تنبثق أو لا تتضمن أهداف الجمعية.
</t>
        </r>
        <r>
          <rPr>
            <b/>
            <sz val="9"/>
            <color indexed="81"/>
            <rFont val="Tahoma"/>
            <family val="2"/>
          </rPr>
          <t> لا ينسجم:</t>
        </r>
        <r>
          <rPr>
            <sz val="9"/>
            <color indexed="81"/>
            <rFont val="Tahoma"/>
            <family val="2"/>
          </rPr>
          <t xml:space="preserve"> عندما تكون أهداف المشروع لا تنبثق أو غير متضمنة في أهداف الجمعية المنصوص عليها في نظامها الأساسي بشكل مباشر.
</t>
        </r>
      </text>
    </comment>
    <comment ref="AC1" authorId="1" shapeId="0">
      <text>
        <r>
          <rPr>
            <sz val="9"/>
            <color indexed="81"/>
            <rFont val="Tahoma"/>
            <family val="2"/>
          </rPr>
          <t xml:space="preserve">يتم الاطلاع على الخطة الاستراتيجية للجمعية التي كانت تغطي سنة التقييم، وتتم المقارنة على النحو الآتي:
 </t>
        </r>
        <r>
          <rPr>
            <b/>
            <sz val="9"/>
            <color indexed="81"/>
            <rFont val="Tahoma"/>
            <family val="2"/>
          </rPr>
          <t>كلياً:</t>
        </r>
        <r>
          <rPr>
            <sz val="9"/>
            <color indexed="81"/>
            <rFont val="Tahoma"/>
            <family val="2"/>
          </rPr>
          <t xml:space="preserve"> أهداف المشروع تنبثق أو متضمنة في أهداف الخطة الاستراتيجية، والمشروع يندرج تحت أحد برامج أو أنشطة الخطة الاستراتيجية.
  </t>
        </r>
        <r>
          <rPr>
            <b/>
            <sz val="9"/>
            <color indexed="81"/>
            <rFont val="Tahoma"/>
            <family val="2"/>
          </rPr>
          <t>جزئياً:</t>
        </r>
        <r>
          <rPr>
            <sz val="9"/>
            <color indexed="81"/>
            <rFont val="Tahoma"/>
            <family val="2"/>
          </rPr>
          <t xml:space="preserve"> أهداف المشروع تنبثق أو متضمنة في أهداف الخطة الاستراتيجية، لكن المشروع لا يندرج تحت أحد برامج أو أنشطة الخطة الاستراتيجية.
</t>
        </r>
        <r>
          <rPr>
            <b/>
            <sz val="9"/>
            <color indexed="81"/>
            <rFont val="Tahoma"/>
            <family val="2"/>
          </rPr>
          <t> لا ينسجم:</t>
        </r>
        <r>
          <rPr>
            <sz val="9"/>
            <color indexed="81"/>
            <rFont val="Tahoma"/>
            <family val="2"/>
          </rPr>
          <t xml:space="preserve"> أهداف المشروع لا تنبثق أو غير متضمنة في أهداف الخطة الاستراتيجية.
</t>
        </r>
        <r>
          <rPr>
            <b/>
            <sz val="9"/>
            <color indexed="81"/>
            <rFont val="Tahoma"/>
            <family val="2"/>
          </rPr>
          <t xml:space="preserve"> لا يوجد خطة استراتيجية</t>
        </r>
        <r>
          <rPr>
            <sz val="9"/>
            <color indexed="81"/>
            <rFont val="Tahoma"/>
            <family val="2"/>
          </rPr>
          <t xml:space="preserve">: عندما تكون السنة محل التقييم ليست مشمولة في أي خطة استراتيجية للجمعية.
</t>
        </r>
      </text>
    </comment>
    <comment ref="AD1" authorId="1" shapeId="0">
      <text>
        <r>
          <rPr>
            <sz val="9"/>
            <color indexed="81"/>
            <rFont val="Tahoma"/>
            <family val="2"/>
          </rPr>
          <t xml:space="preserve">حالياً لا يوجد خطة وطنية تنموية ويتم كتابة لا يوجد خطة وطنية تنموية، لكن عند وجودها يتم الاطلاع على الخطة الوطنية التي تتعلق بعام التقييم وتتم المقارنة على النحو الآتي:
 </t>
        </r>
        <r>
          <rPr>
            <b/>
            <sz val="9"/>
            <color indexed="81"/>
            <rFont val="Tahoma"/>
            <family val="2"/>
          </rPr>
          <t>كلياً:</t>
        </r>
        <r>
          <rPr>
            <sz val="9"/>
            <color indexed="81"/>
            <rFont val="Tahoma"/>
            <family val="2"/>
          </rPr>
          <t xml:space="preserve"> أهداف المشروع تنبثق أو متضمنة في أهداف الخطة الوطنية التنموية، والمشروع يندرج تحت أحد برامج أو أنشطة الخطة الوطنية التنموية.
  </t>
        </r>
        <r>
          <rPr>
            <b/>
            <sz val="9"/>
            <color indexed="81"/>
            <rFont val="Tahoma"/>
            <family val="2"/>
          </rPr>
          <t>جزئياً:</t>
        </r>
        <r>
          <rPr>
            <sz val="9"/>
            <color indexed="81"/>
            <rFont val="Tahoma"/>
            <family val="2"/>
          </rPr>
          <t xml:space="preserve"> أهداف المشروع تنبثق أو متضمنة في أهداف الخطة الوطنية التنموية، لكن المشروع لا يندرج تحت أحد برامج أو أنشطة الخطة الوطنية التنموية.
</t>
        </r>
        <r>
          <rPr>
            <b/>
            <sz val="9"/>
            <color indexed="81"/>
            <rFont val="Tahoma"/>
            <family val="2"/>
          </rPr>
          <t> لا ينسجم</t>
        </r>
        <r>
          <rPr>
            <sz val="9"/>
            <color indexed="81"/>
            <rFont val="Tahoma"/>
            <family val="2"/>
          </rPr>
          <t xml:space="preserve">: أهداف المشروع لا تنبثق أو غير متضمنة في أهداف الخطة الوطنية التنموية.
</t>
        </r>
        <r>
          <rPr>
            <b/>
            <sz val="9"/>
            <color indexed="81"/>
            <rFont val="Tahoma"/>
            <family val="2"/>
          </rPr>
          <t> لا يوجد خطة وطنية تنموية</t>
        </r>
        <r>
          <rPr>
            <sz val="9"/>
            <color indexed="81"/>
            <rFont val="Tahoma"/>
            <family val="2"/>
          </rPr>
          <t xml:space="preserve">: حالياً لا يوجد خطة وطنية تنموية.
</t>
        </r>
      </text>
    </comment>
    <comment ref="AE1" authorId="1" shapeId="0">
      <text>
        <r>
          <rPr>
            <b/>
            <sz val="9"/>
            <color indexed="81"/>
            <rFont val="Tahoma"/>
            <family val="2"/>
          </rPr>
          <t>الاستمرارية:</t>
        </r>
        <r>
          <rPr>
            <sz val="9"/>
            <color indexed="81"/>
            <rFont val="Tahoma"/>
            <family val="2"/>
          </rPr>
          <t xml:space="preserve"> تعني أن يستمر عمل المشروع بعد انتهاء التمويل سواءٌ كان ذلك بتمويل ذاتي من أرصدة الجمعية، أو لأن المشروع قد توفرت فيه خصائص التمويل الذاتي، مثل: مركز طبي يتم تغطية مصاريفه من خلال رسوم الخدمة وهكذا..
يتم الاطلاع على تاريخ انتهاء المشروع الموضح في عقد المشروع والتقرير الختامي لمشروع، ومعرفة إذا استمر المشروع بعد انتهاء المدة المتفق عليها، على النحو الآتي:
</t>
        </r>
        <r>
          <rPr>
            <b/>
            <sz val="9"/>
            <color indexed="81"/>
            <rFont val="Tahoma"/>
            <family val="2"/>
          </rPr>
          <t>مستمر:</t>
        </r>
        <r>
          <rPr>
            <sz val="9"/>
            <color indexed="81"/>
            <rFont val="Tahoma"/>
            <family val="2"/>
          </rPr>
          <t xml:space="preserve"> وفي حال استمر المشروع أكثر من عام بعد تاريخ الانتهاء.
استمر لمدة # شهر: إذا استمر أقل من عام يتم كتابة عدد الأشهر التي استمر بها بعد انتهاء المشروع.
</t>
        </r>
        <r>
          <rPr>
            <b/>
            <sz val="9"/>
            <color indexed="81"/>
            <rFont val="Tahoma"/>
            <family val="2"/>
          </rPr>
          <t>تحت التنفيذ:</t>
        </r>
        <r>
          <rPr>
            <sz val="9"/>
            <color indexed="81"/>
            <rFont val="Tahoma"/>
            <family val="2"/>
          </rPr>
          <t xml:space="preserve"> أما في حال كان المشروع قيد التنفيذ ولم ينتهِ بعد.
انتهى ولم يستمر: وفي حالة كان المشروع قد انتهى ولم يستمر
</t>
        </r>
      </text>
    </comment>
    <comment ref="AF1" authorId="1" shapeId="0">
      <text>
        <r>
          <rPr>
            <sz val="9"/>
            <color indexed="81"/>
            <rFont val="Tahoma"/>
            <family val="2"/>
          </rPr>
          <t xml:space="preserve">يمكن للمشروع أن يستمر بعد انتهاء التمويل من خلال دخله الذاتي، مثلاً مخبز أو مشتل يحقق إيراداً يغطي نفقات المشروع، ورواتب الموظفين، أو توفر تمويل ذاتي من الجمعية، أو توفر أدوات ومتطوعين ...إلخ.
</t>
        </r>
      </text>
    </comment>
    <comment ref="AG1" authorId="0" shapeId="0">
      <text>
        <r>
          <rPr>
            <b/>
            <sz val="9"/>
            <color indexed="81"/>
            <rFont val="Tahoma"/>
            <family val="2"/>
          </rPr>
          <t xml:space="preserve">نعم: </t>
        </r>
        <r>
          <rPr>
            <sz val="9"/>
            <color indexed="81"/>
            <rFont val="Tahoma"/>
            <family val="2"/>
          </rPr>
          <t>توجد أكثر من جهة مانحة للمشروع أو البرنامج، وهذا يتطلب تجزئة المشروع أو البرنامج حسب الجهة المانحة، بحيث يتم التعامل مع كل منحة على أنها مشروع مستقل وتسجل في التقرير كمشروع مستقل.</t>
        </r>
        <r>
          <rPr>
            <b/>
            <sz val="9"/>
            <color indexed="81"/>
            <rFont val="Tahoma"/>
            <family val="2"/>
          </rPr>
          <t xml:space="preserve">
لا:</t>
        </r>
        <r>
          <rPr>
            <sz val="9"/>
            <color indexed="81"/>
            <rFont val="Tahoma"/>
            <family val="2"/>
          </rPr>
          <t xml:space="preserve"> لا توجد للنشاط أو المشروع أو البرنامج إلا جهة مانحة واحدة وهذا لا يمنع من وجود مساهمة ذاتية للجمعية فيه.</t>
        </r>
        <r>
          <rPr>
            <b/>
            <sz val="9"/>
            <color indexed="81"/>
            <rFont val="Tahoma"/>
            <family val="2"/>
          </rPr>
          <t xml:space="preserve">
</t>
        </r>
      </text>
    </comment>
    <comment ref="AH1"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AI1"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AJ1"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AK1" authorId="1" shapeId="0">
      <text>
        <r>
          <rPr>
            <sz val="9"/>
            <color indexed="81"/>
            <rFont val="Tahoma"/>
            <family val="2"/>
          </rPr>
          <t xml:space="preserve">يكتب اختصار اسم جهة التمويل الأصلية باللغة الإنجليزية، مثل: (USAID).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اختصار اسم جهة التمويل المباشر في خانة جهة التمويل الأصلية، كما قد تكون الجمعية هي من قامت بتمويل المشروع بشكل ذاتي فتكتب كلمة "ذاتي".
</t>
        </r>
      </text>
    </comment>
    <comment ref="AL1"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AM1" authorId="1" shapeId="0">
      <text>
        <r>
          <rPr>
            <sz val="9"/>
            <color indexed="81"/>
            <rFont val="Tahoma"/>
            <family val="2"/>
          </rPr>
          <t xml:space="preserve"> يقصد باسم المشروع أو البرنامج لدى الممول الأصلي (الجذر)
يكتب اسم المشروع أو البرنامج لدى الممول الأصلي باللغة العربية، مثل برنامج مساعدة المجتمع الفلسطيني في المثال السابق.
في حال كان الممول المباشر هو نفس الممول الجذر يتم كتابة اسم المشروع أو البرنامج للممول المباشر، وفي حال كان التمويل ذاتياً من الجمعية يتم كتابة اسم المشروع حسب ما سمته الجمعية.</t>
        </r>
        <r>
          <rPr>
            <b/>
            <sz val="9"/>
            <color indexed="81"/>
            <rFont val="Tahoma"/>
            <family val="2"/>
          </rPr>
          <t xml:space="preserve">
</t>
        </r>
      </text>
    </comment>
    <comment ref="AN1" authorId="1" shapeId="0">
      <text>
        <r>
          <rPr>
            <sz val="9"/>
            <color indexed="81"/>
            <rFont val="Tahoma"/>
            <family val="2"/>
          </rPr>
          <t xml:space="preserve">يكتب اختصار اسم المشروع أو البرنامج لدى الممول الأصلي باللغة الإنجليزية، مثل: (PCAP) في المثال السابق.
في حال كان المشروع بتمويل ذاتي من الجمعية ولا يوجد له اختصار باللغة الإنجليزية يتم كتابة كلمة "ذاتي".
</t>
        </r>
      </text>
    </comment>
    <comment ref="AO1" authorId="1" shapeId="0">
      <text>
        <r>
          <rPr>
            <sz val="9"/>
            <color indexed="81"/>
            <rFont val="Tahoma"/>
            <family val="2"/>
          </rPr>
          <t xml:space="preserve">تحديد الجهة التي قامت بتوفير التمويل للمشروع على النحو الآتي:
</t>
        </r>
        <r>
          <rPr>
            <b/>
            <sz val="9"/>
            <color indexed="81"/>
            <rFont val="Tahoma"/>
            <family val="2"/>
          </rPr>
          <t>خارجية:</t>
        </r>
        <r>
          <rPr>
            <sz val="9"/>
            <color indexed="81"/>
            <rFont val="Tahoma"/>
            <family val="2"/>
          </rPr>
          <t xml:space="preserve"> أي أن المقر الرئيس لجهة التمويل يقع خارج حدود الوطن، مثل: مؤسسة أجنبية، مؤسسة دولية، هذا يشمل كافة فروع الجمعيات الأجنبية العاملة في فلسطين، مثل: قطر الخيرية أو ميرسي كور أو الإغاثة الإسلامية... إلخ.
</t>
        </r>
        <r>
          <rPr>
            <b/>
            <sz val="9"/>
            <color indexed="81"/>
            <rFont val="Tahoma"/>
            <family val="2"/>
          </rPr>
          <t>محلية:</t>
        </r>
        <r>
          <rPr>
            <sz val="9"/>
            <color indexed="81"/>
            <rFont val="Tahoma"/>
            <family val="2"/>
          </rPr>
          <t xml:space="preserve"> أي أن المقر الرئيس لجهة التمويل يقع في حدود الوطن: جمعية محلية من تمويلها الذاتي، مؤسسة محلية، شركة، أشخاص (عند حساب عدد الجهات المحلية التي ساهمت في تمويل الجمعية لا يتم احتساب المنح الفردية التي تقل عن 3500 شيكل، ولكن إذا تجاوز مجموع المنح الفردية الصغيرة مبلغ (3500) شيكل يتم احتساب كل (3500) منها كمنحة واحدة)... إلخ.
</t>
        </r>
        <r>
          <rPr>
            <b/>
            <sz val="9"/>
            <color indexed="81"/>
            <rFont val="Tahoma"/>
            <family val="2"/>
          </rPr>
          <t>حكومية:</t>
        </r>
        <r>
          <rPr>
            <sz val="9"/>
            <color indexed="81"/>
            <rFont val="Tahoma"/>
            <family val="2"/>
          </rPr>
          <t xml:space="preserve"> أي أن تمويل المشروع تم تقديمه من جهات حكومية: وزارة، هيئة حكومية، مجلس وزراء...إلخ.
</t>
        </r>
        <r>
          <rPr>
            <b/>
            <sz val="9"/>
            <color indexed="81"/>
            <rFont val="Tahoma"/>
            <family val="2"/>
          </rPr>
          <t>الذاتية:</t>
        </r>
        <r>
          <rPr>
            <sz val="9"/>
            <color indexed="81"/>
            <rFont val="Tahoma"/>
            <family val="2"/>
          </rPr>
          <t xml:space="preserve"> أي أن المشروع تم تمويله من الجمعية ذاتها ولم تحصل على تمويل خارجي للمشروع.</t>
        </r>
        <r>
          <rPr>
            <b/>
            <sz val="9"/>
            <color indexed="81"/>
            <rFont val="Tahoma"/>
            <family val="2"/>
          </rPr>
          <t xml:space="preserve">
</t>
        </r>
      </text>
    </comment>
    <comment ref="AP1"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AS1"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AV1" authorId="1" shapeId="0">
      <text>
        <r>
          <rPr>
            <sz val="9"/>
            <color indexed="81"/>
            <rFont val="Tahoma"/>
            <family val="2"/>
          </rPr>
          <t xml:space="preserve">المبلغ المالي الذي ستقوم الجمعية بالمساهمة لدعم المشروع إذا كانت جهة التمويل خارجية أو حكومية أو محلية، ويكون موضحاً في عقد المشروع، بحيث تقيم باقي عملات حسب سعر الصرف عند الصرف، وفي حال كان جزء من مساهمة الجمعية غير مصروف، يتم تقييمه حسب سعر الصرف عند تاريخ عقد المشروع.
اذا لم تساهم الجمعية بأي مبلغ يكتب (0).
</t>
        </r>
      </text>
    </comment>
    <comment ref="AY1" authorId="1" shapeId="0">
      <text>
        <r>
          <rPr>
            <sz val="9"/>
            <color indexed="81"/>
            <rFont val="Tahoma"/>
            <family val="2"/>
          </rPr>
          <t xml:space="preserve">في حال كان المشروع مستمراً لأكثر من عام، يتم حساب جميع المصاريف التي تم إنفاقها على المشروع خلال السنة محل التقييم، بحيث تقيم باقي العملات بالشيكل حسب سعر الصرف عند الصرف.
في حال لم يقم المانح بصرف المنحة خلال العام رغم تنفيذ الجمعية للمشروع، يتم تجميع ما تم صرفه على المشروع من الجمعية، سواءً ما تم دفعه من الجمعية بشكل ذاتي أو تم استدانته لصالح المشروع، وفي هذه الحالة يتم ذكر ذلك في الملاحظات.
</t>
        </r>
      </text>
    </comment>
    <comment ref="BB1" authorId="1" shapeId="0">
      <text>
        <r>
          <rPr>
            <sz val="9"/>
            <color indexed="81"/>
            <rFont val="Tahoma"/>
            <family val="2"/>
          </rPr>
          <t xml:space="preserve">مثل: القرطاسية، الاتصالات، نثرية الضيافة، الصيانة، الإيجارات، المواصلات، الوقود...إلخ، بحيث تقيم باقي عملات حسب سعر الصرف عند الصرف.
</t>
        </r>
      </text>
    </comment>
    <comment ref="BE1" authorId="1" shapeId="0">
      <text>
        <r>
          <rPr>
            <sz val="9"/>
            <color indexed="81"/>
            <rFont val="Tahoma"/>
            <family val="2"/>
          </rPr>
          <t xml:space="preserve">مجموع مصاريف رواتب الموظفين الفنيين فقط، حيث إن الموظف الفني هو الموظف الذي يعمل في مجال تخصصي فني وليس إدارياً أو مالياً، (مثل: طبيب يعمل في مجال الطب، ممرض يعمل في مجال التمريض، فني تخدير يعمل في مجال التخدير، باحث اجتماعي يعمل في البحث الاجتماعي، مهندس زراعي يعمل في الزراعة، مدرب يعمل في التدريب، مدرس يعمل في مجال التعليم، ...إلخ)، بحيث تقيم باقي عملات حسب سعر الصرف عند الصرف.
</t>
        </r>
        <r>
          <rPr>
            <b/>
            <sz val="9"/>
            <color indexed="81"/>
            <rFont val="Tahoma"/>
            <family val="2"/>
          </rPr>
          <t>ملاحظة</t>
        </r>
        <r>
          <rPr>
            <sz val="9"/>
            <color indexed="81"/>
            <rFont val="Tahoma"/>
            <family val="2"/>
          </rPr>
          <t xml:space="preserve">: يجب احتساب إجمالي ما تم إنفاقه على الموظف من المشروع أو البرنامج خلال العام، سواء رواتبه الشهرية أو المكافآت أو البدلات أو مدخرات أو تأمينات أو ضريبة دخل وغيرها من التعويضات المالية أو المادية، كما يجب الانتباه إلى حساب رواتب الموظفين الفنيين المعارين من الحكومة (هم الموظفون الفنيون الحكوميون المثبتون والذين تم فرزهم من الحكومة للعمل في الجمعية) أو البطالة الفنية الحكومية (هم الفنيون الذين تم فرزهم من برامج التشغيل المؤقت في وزارة العمل إلى الجمعية) أو البطالة الفنية الأهلية (هم الفنيون الذين تم فرزهم من برامج التشغيل المؤقت في المؤسسات الأهلية إلى الجمعية).
</t>
        </r>
      </text>
    </comment>
    <comment ref="BH1" authorId="1" shapeId="0">
      <text>
        <r>
          <rPr>
            <sz val="9"/>
            <color indexed="81"/>
            <rFont val="Tahoma"/>
            <family val="2"/>
          </rPr>
          <t xml:space="preserve">مجموع مصاريف رواتب الموظفين الإداريين فقط، حيث إن الموظف الإداري هو الموظف الذي يعمل في مجال إداري أو مالي مثل (مدير، منسق، سكرتاريا، محاسب، خدمات، أمن، سائق، شئون موظفين، مشتريات، وكل ما يتعلق بالقضايا المالية والإدارية...)، بحيث تقيم باقي عملات حسب سعر الصرف عند الصرف.
</t>
        </r>
        <r>
          <rPr>
            <b/>
            <sz val="9"/>
            <color indexed="81"/>
            <rFont val="Tahoma"/>
            <family val="2"/>
          </rPr>
          <t>ملاحظة:</t>
        </r>
        <r>
          <rPr>
            <sz val="9"/>
            <color indexed="81"/>
            <rFont val="Tahoma"/>
            <family val="2"/>
          </rPr>
          <t xml:space="preserve"> يجب احتساب إجمالي ما تم إنفاقه على الموظف من المشروع أو البرنامج خلال العام، سواء رواتبه الشهرية أو المكافآت أو البدلات أو مدخرات أو تأمينات أو ضريبة دخل وغيرها من التعويضات المالية أو المادية، كما يجب الانتباه إلى حساب رواتب الموظفين الإداريين المعارين من الحكومة (هم الموظفون الإداريون الحكوميون المثبتون والذين تم فرزهم من الحكومة للعمل في الجمعية) أو البطالة الإدارية الحكومية (هم الإداريون الذين تم فرزهم من برامج التشغيل المؤقت في وزارة العمل إلى الجمعية) أو البطالة الإدارية الأهلية (هم الإداريون الذين تم فرزهم من برامج التشغيل المؤقت في المؤسسات الأهلية إلى الجمعية).
</t>
        </r>
      </text>
    </comment>
    <comment ref="BK1" authorId="0" shapeId="0">
      <text>
        <r>
          <rPr>
            <sz val="9"/>
            <color indexed="81"/>
            <rFont val="Tahoma"/>
            <family val="2"/>
          </rPr>
          <t>ويقصد بذلك المبلغ الذي استلمته الجمعية نقداً أو عبر حوالة إلى حسابها البنكي وليس على شكل تبرعات عينية أو خدمية وصرفته أو ستصرفه لصالح المشروع سواء كان هذا المبلغ المستلم من إيرادها الذاتي أو من خلال جهة مانحة.</t>
        </r>
      </text>
    </comment>
    <comment ref="BL1" authorId="1" shapeId="0">
      <text>
        <r>
          <rPr>
            <sz val="9"/>
            <color indexed="81"/>
            <rFont val="Tahoma"/>
            <family val="2"/>
          </rPr>
          <t xml:space="preserve">إذا وجد حساب فرعي للمشروع، يتم كتابة اسم البنك ورقم الحساب الفرعي معه، أما إن لم يكن هناك حساب فرعي فيتم كتابة "لا يوجد".
</t>
        </r>
      </text>
    </comment>
    <comment ref="BM1" authorId="1" shapeId="0">
      <text>
        <r>
          <rPr>
            <sz val="9"/>
            <color indexed="81"/>
            <rFont val="Tahoma"/>
            <family val="2"/>
          </rPr>
          <t xml:space="preserve">يشمل العاملين على بند المشروع، وكذلك موظفي الجمعية إذا عملوا في المشروع.
</t>
        </r>
      </text>
    </comment>
    <comment ref="BN1" authorId="1" shapeId="0">
      <text>
        <r>
          <rPr>
            <sz val="9"/>
            <color indexed="81"/>
            <rFont val="Tahoma"/>
            <family val="2"/>
          </rPr>
          <t xml:space="preserve">العاملون في المشروع ولم يتقاضوا رواتباً أو أجوراً.
</t>
        </r>
      </text>
    </comment>
    <comment ref="BO1" authorId="1" shapeId="0">
      <text>
        <r>
          <rPr>
            <sz val="9"/>
            <color indexed="81"/>
            <rFont val="Tahoma"/>
            <family val="2"/>
          </rPr>
          <t xml:space="preserve">الآثار التي ترتبت على تنفيذ المشروع سواء كانت معنوية أو مادية، وأثرت سلبًا أو إيجابًا على الجمعية (مباني، أصول، ممتلكات، مشاريع اقتصادية، بناء قدرات للكادر، استنزاف لموارد الجمعية ...) أو على الفئات المستفيدة (بناء قدرات وتعليم، الشفاء، تحسن الدخل، نشر ثقافة الاعتماد على المساعدات...)، أو على البيئة المحيطة (تلوث، ازدحام، ضجيج ...).
اذا لم ينتهِ المشروع يكتب مستمر.
</t>
        </r>
      </text>
    </comment>
    <comment ref="BP1" authorId="1" shapeId="0">
      <text>
        <r>
          <rPr>
            <sz val="9"/>
            <color indexed="81"/>
            <rFont val="Tahoma"/>
            <family val="2"/>
          </rPr>
          <t xml:space="preserve">يتم الاطلاع على شروط المنحة أو الملحق الخاص بها، وإذا تضمن أياً من البنود المذكورة صراحةً أو ضمناً يتم الإشارة إلى ذلك.
</t>
        </r>
      </text>
    </comment>
  </commentList>
</comments>
</file>

<file path=xl/comments3.xml><?xml version="1.0" encoding="utf-8"?>
<comments xmlns="http://schemas.openxmlformats.org/spreadsheetml/2006/main">
  <authors>
    <author>Abdelmaged Alol</author>
    <author>abu-3le</author>
  </authors>
  <commentList>
    <comment ref="B15" authorId="0" shapeId="0">
      <text>
        <r>
          <rPr>
            <b/>
            <sz val="9"/>
            <color indexed="81"/>
            <rFont val="Tahoma"/>
            <family val="2"/>
          </rPr>
          <t>من طلبات الانتساب الجديدة خلال العام.</t>
        </r>
      </text>
    </comment>
    <comment ref="E15"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E16"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G16"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 ref="A17" authorId="1" shapeId="0">
      <text>
        <r>
          <rPr>
            <sz val="9"/>
            <color indexed="81"/>
            <rFont val="Tahoma"/>
            <family val="2"/>
          </rPr>
          <t xml:space="preserve"> </t>
        </r>
        <r>
          <rPr>
            <b/>
            <sz val="9"/>
            <color indexed="81"/>
            <rFont val="Tahoma"/>
            <family val="2"/>
          </rPr>
          <t>العاملين</t>
        </r>
        <r>
          <rPr>
            <sz val="9"/>
            <color indexed="81"/>
            <rFont val="Tahoma"/>
            <family val="2"/>
          </rPr>
          <t xml:space="preserve">: تشمل الموظفين، والعقود، والمعارين، وموظفي البطالة، والمتطوعين
</t>
        </r>
      </text>
    </comment>
    <comment ref="B17" authorId="1" shapeId="0">
      <text>
        <r>
          <rPr>
            <sz val="9"/>
            <color indexed="81"/>
            <rFont val="Tahoma"/>
            <family val="2"/>
          </rPr>
          <t xml:space="preserve"> </t>
        </r>
        <r>
          <rPr>
            <b/>
            <sz val="9"/>
            <color indexed="81"/>
            <rFont val="Tahoma"/>
            <family val="2"/>
          </rPr>
          <t>ا</t>
        </r>
        <r>
          <rPr>
            <b/>
            <sz val="10"/>
            <color indexed="81"/>
            <rFont val="Tahoma"/>
            <family val="2"/>
          </rPr>
          <t>لموظف الفني:</t>
        </r>
        <r>
          <rPr>
            <sz val="10"/>
            <color indexed="81"/>
            <rFont val="Tahoma"/>
            <family val="2"/>
          </rPr>
          <t xml:space="preserve"> هو كل موظف يعمل في مجال تخصصي فني وليس إدارياً أو مالياً (مثل طبيب يعمل في مجال الطب، ممرض يعمل في مجال التمريض، باحث اجتماعي يعمل في البحث الاجتماعي، مهندس زراعي يعمل في الزراعة، مدرب يعمل في التدريب، مدرس يعمل في مجال التعليم، ...)، وتشمل كل ما حصل عليه الموظف من رواتب ومكافآت وبدلات ومخصصات نهاية الخدمة...إلخ
</t>
        </r>
      </text>
    </comment>
    <comment ref="C17" authorId="1" shapeId="0">
      <text>
        <r>
          <rPr>
            <b/>
            <sz val="9"/>
            <color indexed="81"/>
            <rFont val="Tahoma"/>
            <family val="2"/>
          </rPr>
          <t>عقد مؤقت</t>
        </r>
        <r>
          <rPr>
            <sz val="9"/>
            <color indexed="81"/>
            <rFont val="Tahoma"/>
            <family val="2"/>
          </rPr>
          <t>: كل موظف غير مثبت يعمل في الجمعية بأجر محدد، سواء على نظام الساعة، أو القطعة، أو اليومية، أو الشهر، أو عقود عارضة (لا تزيد عن 3 شهور)، أو موسمية (حسب الطلب)، أو محددة المدة (لا تزيد عن سنتين) حسب قانون العمل.</t>
        </r>
      </text>
    </comment>
    <comment ref="D17" authorId="1" shapeId="0">
      <text>
        <r>
          <rPr>
            <sz val="9"/>
            <color indexed="81"/>
            <rFont val="Tahoma"/>
            <family val="2"/>
          </rPr>
          <t xml:space="preserve"> </t>
        </r>
        <r>
          <rPr>
            <b/>
            <sz val="9"/>
            <color indexed="81"/>
            <rFont val="Tahoma"/>
            <family val="2"/>
          </rPr>
          <t>ا</t>
        </r>
        <r>
          <rPr>
            <b/>
            <sz val="11"/>
            <color indexed="81"/>
            <rFont val="Tahoma"/>
            <family val="2"/>
          </rPr>
          <t>لموظف الإداري:</t>
        </r>
        <r>
          <rPr>
            <sz val="11"/>
            <color indexed="81"/>
            <rFont val="Tahoma"/>
            <family val="2"/>
          </rPr>
          <t xml:space="preserve"> هو كل موظف يعمل في الوظائف الإدارية أو المالية (مدير، منسق، سكرتاريا، محاسب، خدمات، أمن، سائق، شئون موظفين، مشتريات، وكل ما يتعلق بالقضايا المالية والإدارية...)، وتشمل كل ما حصل عليه الموظف من رواتب ومكافآت وبدلات ومخصصات نهاية الخدمة...
</t>
        </r>
      </text>
    </comment>
    <comment ref="E17" authorId="1" shapeId="0">
      <text>
        <r>
          <rPr>
            <sz val="9"/>
            <color indexed="81"/>
            <rFont val="Tahoma"/>
            <family val="2"/>
          </rPr>
          <t>ا</t>
        </r>
        <r>
          <rPr>
            <b/>
            <sz val="9"/>
            <color indexed="81"/>
            <rFont val="Tahoma"/>
            <family val="2"/>
          </rPr>
          <t>لمتطوع:</t>
        </r>
        <r>
          <rPr>
            <sz val="9"/>
            <color indexed="81"/>
            <rFont val="Tahoma"/>
            <family val="2"/>
          </rPr>
          <t xml:space="preserve"> كل شخص يعمل في الجمعية بدون أجر، وقد يحصل على مصاريف متعلقة بالمواصلات والاتصالات، وأحياناً يحصل على مكافآت رمزية لا يمكن اعتبارها راتباً في جميع الأحوال</t>
        </r>
      </text>
    </comment>
    <comment ref="F17" authorId="1" shapeId="0">
      <text>
        <r>
          <rPr>
            <b/>
            <sz val="9"/>
            <color indexed="81"/>
            <rFont val="Tahoma"/>
            <family val="2"/>
          </rPr>
          <t xml:space="preserve">بطالة حكومية: </t>
        </r>
        <r>
          <rPr>
            <sz val="9"/>
            <color indexed="81"/>
            <rFont val="Tahoma"/>
            <family val="2"/>
          </rPr>
          <t>هم الذين تم فرزهم من برامج التشغيل المؤقت الحكومية إلى الجمعية.</t>
        </r>
      </text>
    </comment>
    <comment ref="G17" authorId="1" shapeId="0">
      <text>
        <r>
          <rPr>
            <b/>
            <sz val="9"/>
            <color indexed="81"/>
            <rFont val="Tahoma"/>
            <family val="2"/>
          </rPr>
          <t>بطالة أهلية</t>
        </r>
        <r>
          <rPr>
            <sz val="9"/>
            <color indexed="81"/>
            <rFont val="Tahoma"/>
            <family val="2"/>
          </rPr>
          <t xml:space="preserve">: هم الموظفون الذين تم فرزهم من برامج التشغيل المؤقت في المؤسسات الأهلية إلى الجمعية
</t>
        </r>
      </text>
    </comment>
  </commentList>
</comments>
</file>

<file path=xl/comments4.xml><?xml version="1.0" encoding="utf-8"?>
<comments xmlns="http://schemas.openxmlformats.org/spreadsheetml/2006/main">
  <authors>
    <author>Abdelmaged Alol</author>
    <author>abu-3le</author>
  </authors>
  <commentList>
    <comment ref="A2" authorId="0" shapeId="0">
      <text>
        <r>
          <rPr>
            <b/>
            <sz val="9"/>
            <color indexed="81"/>
            <rFont val="Tahoma"/>
            <family val="2"/>
          </rPr>
          <t>من طلبات الانتساب الجديدة خلال العام.</t>
        </r>
      </text>
    </comment>
    <comment ref="D2"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D3"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F3"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List>
</comments>
</file>

<file path=xl/comments5.xml><?xml version="1.0" encoding="utf-8"?>
<comments xmlns="http://schemas.openxmlformats.org/spreadsheetml/2006/main">
  <authors>
    <author>Abdelmaged Alol</author>
    <author>abu-3le</author>
  </authors>
  <commentList>
    <comment ref="B2" authorId="0" shapeId="0">
      <text>
        <r>
          <rPr>
            <b/>
            <sz val="9"/>
            <color indexed="81"/>
            <rFont val="Tahoma"/>
            <family val="2"/>
          </rPr>
          <t>من طلبات الانتساب الجديدة خلال العام.</t>
        </r>
      </text>
    </comment>
    <comment ref="E2"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E3"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G3"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List>
</comments>
</file>

<file path=xl/comments6.xml><?xml version="1.0" encoding="utf-8"?>
<comments xmlns="http://schemas.openxmlformats.org/spreadsheetml/2006/main">
  <authors>
    <author>Abdelmaged Alol</author>
    <author>abu-3le</author>
  </authors>
  <commentList>
    <comment ref="F2"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R2"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S2"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T2"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U2"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V2"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X2"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Y2"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15"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R15"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S15"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T15"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U15"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V15"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X15"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Y15"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26"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R26"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S26"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T26"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U26"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V26"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X26"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Y26"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List>
</comments>
</file>

<file path=xl/sharedStrings.xml><?xml version="1.0" encoding="utf-8"?>
<sst xmlns="http://schemas.openxmlformats.org/spreadsheetml/2006/main" count="3447" uniqueCount="1210">
  <si>
    <t xml:space="preserve"> العائلة</t>
  </si>
  <si>
    <t>المحافظة</t>
  </si>
  <si>
    <t>المدينة</t>
  </si>
  <si>
    <t>رقم الهاتف</t>
  </si>
  <si>
    <t>رقم الجوال</t>
  </si>
  <si>
    <t>البريد الإلكتروني</t>
  </si>
  <si>
    <t>ملاحظات</t>
  </si>
  <si>
    <t>الجنسية</t>
  </si>
  <si>
    <t xml:space="preserve">المستفيدين </t>
  </si>
  <si>
    <t>لاجئ</t>
  </si>
  <si>
    <t>مواطن</t>
  </si>
  <si>
    <t>M</t>
  </si>
  <si>
    <t>F</t>
  </si>
  <si>
    <t>T</t>
  </si>
  <si>
    <t>م</t>
  </si>
  <si>
    <t>المدرب</t>
  </si>
  <si>
    <t xml:space="preserve">العاملين </t>
  </si>
  <si>
    <t xml:space="preserve">متطوعين </t>
  </si>
  <si>
    <t xml:space="preserve"> من</t>
  </si>
  <si>
    <t>إلى</t>
  </si>
  <si>
    <t>اجمالي</t>
  </si>
  <si>
    <t>ساعات</t>
  </si>
  <si>
    <t>التدريب</t>
  </si>
  <si>
    <t xml:space="preserve">موضوع  </t>
  </si>
  <si>
    <t xml:space="preserve">مكان </t>
  </si>
  <si>
    <t xml:space="preserve">الجهة  </t>
  </si>
  <si>
    <t>المنفذة</t>
  </si>
  <si>
    <t xml:space="preserve">مدة  </t>
  </si>
  <si>
    <t>بالايام</t>
  </si>
  <si>
    <t xml:space="preserve">مخرجات </t>
  </si>
  <si>
    <t xml:space="preserve">تلكفة  </t>
  </si>
  <si>
    <t xml:space="preserve">اسم </t>
  </si>
  <si>
    <t xml:space="preserve">النشاط </t>
  </si>
  <si>
    <t xml:space="preserve">نوع </t>
  </si>
  <si>
    <t xml:space="preserve">الأعمال </t>
  </si>
  <si>
    <t xml:space="preserve">وصف </t>
  </si>
  <si>
    <t>النشاط</t>
  </si>
  <si>
    <t xml:space="preserve">مجال </t>
  </si>
  <si>
    <t xml:space="preserve">عمل </t>
  </si>
  <si>
    <t xml:space="preserve">نوع  </t>
  </si>
  <si>
    <t xml:space="preserve">تاريخ </t>
  </si>
  <si>
    <t>البدء</t>
  </si>
  <si>
    <t>الانتهاء</t>
  </si>
  <si>
    <t xml:space="preserve">آثار  </t>
  </si>
  <si>
    <t>المؤسسات</t>
  </si>
  <si>
    <t xml:space="preserve"> الشريكة </t>
  </si>
  <si>
    <t>و الجهة</t>
  </si>
  <si>
    <t>المنظمة</t>
  </si>
  <si>
    <t xml:space="preserve">النطاق </t>
  </si>
  <si>
    <t xml:space="preserve">الجغرافي </t>
  </si>
  <si>
    <t xml:space="preserve">حالة الموظف </t>
  </si>
  <si>
    <t>مستمر</t>
  </si>
  <si>
    <t>اسم الجمعية:</t>
  </si>
  <si>
    <t>رقم التسجيل:</t>
  </si>
  <si>
    <t>سنة التقرير:</t>
  </si>
  <si>
    <t>تاريخ التأسيس</t>
  </si>
  <si>
    <t>تاريخ التسجيل</t>
  </si>
  <si>
    <t>تليفون</t>
  </si>
  <si>
    <t>فاكس</t>
  </si>
  <si>
    <t>جوال الجمعية</t>
  </si>
  <si>
    <t>اسم الجمعية بالإنجليزية</t>
  </si>
  <si>
    <t>Elamal Rehabilitation Society - Rafah</t>
  </si>
  <si>
    <t>الموقع الإلكتروني:</t>
  </si>
  <si>
    <t>البريد الإلكتروني:</t>
  </si>
  <si>
    <t>الفيس بوك:</t>
  </si>
  <si>
    <t>تويتر:</t>
  </si>
  <si>
    <t>الحي</t>
  </si>
  <si>
    <t>نوع ملكية العقار</t>
  </si>
  <si>
    <t>تفاصيل</t>
  </si>
  <si>
    <t>ملكية الأرض</t>
  </si>
  <si>
    <t>رفح</t>
  </si>
  <si>
    <t>الزهور</t>
  </si>
  <si>
    <t>خلف محطة العبادلة و الأسطل</t>
  </si>
  <si>
    <t>ملك</t>
  </si>
  <si>
    <t>أيام الإجازة الأسبوعية</t>
  </si>
  <si>
    <t>عدد العاملين في المقر الرئيس</t>
  </si>
  <si>
    <t>ص.ب</t>
  </si>
  <si>
    <t>ساعات الدوام اليومي</t>
  </si>
  <si>
    <t>من</t>
  </si>
  <si>
    <t>إجمالي الساعات اليومية</t>
  </si>
  <si>
    <t>اسم المدير التنفيذي</t>
  </si>
  <si>
    <t>العنوان</t>
  </si>
  <si>
    <t>-</t>
  </si>
  <si>
    <t>دير البلح</t>
  </si>
  <si>
    <t>عدد أعضاء مجلس الإدارة</t>
  </si>
  <si>
    <t>مدة المجلس حسب النظام الأساسي بالسنوات</t>
  </si>
  <si>
    <t>تاريخ آخر انتخابات</t>
  </si>
  <si>
    <t xml:space="preserve">تاريخ الاعتماد </t>
  </si>
  <si>
    <t>تاريخ الانتهاء</t>
  </si>
  <si>
    <t xml:space="preserve">اسم الرئيس </t>
  </si>
  <si>
    <t>الجوال</t>
  </si>
  <si>
    <t>زياد محمد العابد</t>
  </si>
  <si>
    <t>عدد طلبات الانتساب الجدد خلال العام</t>
  </si>
  <si>
    <t>عدد الطلبات التي تنطبق عليها كل الشروط</t>
  </si>
  <si>
    <t>طلبات الانتساب الجديدة الموافق عليها</t>
  </si>
  <si>
    <t>المرفوضة رغم انطباق الشروط عليها</t>
  </si>
  <si>
    <t>إجمالي أعضاء الجمعية العمومية</t>
  </si>
  <si>
    <t>عدد الأعضاء المسددين</t>
  </si>
  <si>
    <t>تاريخ آخر اجتماع عادي</t>
  </si>
  <si>
    <t>عدد الحضور في آخر اجتماع عادي</t>
  </si>
  <si>
    <t>الموظفين والمتطوعين</t>
  </si>
  <si>
    <t>عدد العاملين الفنيين</t>
  </si>
  <si>
    <t>عدد العاملين الإداريين</t>
  </si>
  <si>
    <t>الإجمالي</t>
  </si>
  <si>
    <t>رقم الحساب</t>
  </si>
  <si>
    <t>اسم الاتحاد أو الشبكة أو الائتلاف</t>
  </si>
  <si>
    <t>عنوان الاتحاد أو الشبكة أو الائتلاف</t>
  </si>
  <si>
    <t>رقم</t>
  </si>
  <si>
    <t>H</t>
  </si>
  <si>
    <t>N</t>
  </si>
  <si>
    <t>الاسم</t>
  </si>
  <si>
    <t xml:space="preserve">طبيعة </t>
  </si>
  <si>
    <t>الجنس</t>
  </si>
  <si>
    <t xml:space="preserve">متدربين  </t>
  </si>
  <si>
    <t xml:space="preserve">أطفال " تحت  " </t>
  </si>
  <si>
    <t>بالغين " فوق  "</t>
  </si>
  <si>
    <t>شكر و تقدير</t>
  </si>
  <si>
    <t>قائمة المحتويات</t>
  </si>
  <si>
    <t>المحتـــــــــــــــــــــــــــــــــــــــوى</t>
  </si>
  <si>
    <t>رقم الصفحة</t>
  </si>
  <si>
    <t xml:space="preserve">بيانات الجمعية </t>
  </si>
  <si>
    <t xml:space="preserve">مقدمة </t>
  </si>
  <si>
    <t xml:space="preserve">نبذة عن الجمعية </t>
  </si>
  <si>
    <t>الهيكل التنظيمي</t>
  </si>
  <si>
    <t>بيانات فروع الجمعية</t>
  </si>
  <si>
    <r>
      <t>v</t>
    </r>
    <r>
      <rPr>
        <b/>
        <shadow/>
        <sz val="7"/>
        <color rgb="FF000080"/>
        <rFont val="Times New Roman"/>
        <family val="1"/>
      </rPr>
      <t xml:space="preserve">  </t>
    </r>
    <r>
      <rPr>
        <b/>
        <shadow/>
        <sz val="18"/>
        <color rgb="FF002060"/>
        <rFont val="Traditional Arabic"/>
        <family val="1"/>
      </rPr>
      <t xml:space="preserve"> قائمة المؤسسون للجمعية في العام </t>
    </r>
    <r>
      <rPr>
        <b/>
        <shadow/>
        <sz val="16"/>
        <color rgb="FF002060"/>
        <rFont val="Traditional Arabic"/>
        <family val="1"/>
      </rPr>
      <t>1991</t>
    </r>
    <r>
      <rPr>
        <b/>
        <shadow/>
        <sz val="18"/>
        <color rgb="FF002060"/>
        <rFont val="Traditional Arabic"/>
        <family val="1"/>
      </rPr>
      <t xml:space="preserve"> م</t>
    </r>
  </si>
  <si>
    <t>الاســم</t>
  </si>
  <si>
    <t>المرحوم/ الشيخ عودة أبو عاذرة</t>
  </si>
  <si>
    <t>المرحوم/ جبر عبد الرحيم فضة</t>
  </si>
  <si>
    <t>السيـد / مصطفى محمد جمعة</t>
  </si>
  <si>
    <t>السيـد / خالد البطراوي</t>
  </si>
  <si>
    <t>السيـد / روحي عمر غنام</t>
  </si>
  <si>
    <t>السيـد / يوسف رمضان شحادة</t>
  </si>
  <si>
    <t>السيـد/ محمود يوسف الحاج يوسف</t>
  </si>
  <si>
    <t>السيد / محفوظ عبد الرازق عثمان</t>
  </si>
  <si>
    <t>المرحوم / درويش محمود أبو شرخ</t>
  </si>
  <si>
    <t>الشهيـد/ محمود مذكور</t>
  </si>
  <si>
    <t>السيـد / محمد نجيب محمود أبو نحلة</t>
  </si>
  <si>
    <t>السيـد / درويش مصطفى الحولي</t>
  </si>
  <si>
    <t>السيـد / محمد العايدي</t>
  </si>
  <si>
    <t>السيـد / نايف عبد الهادي الحاج</t>
  </si>
  <si>
    <t>السيـد / أنيس محمد أبو هاشم</t>
  </si>
  <si>
    <t>السيـد / فؤاد عيد النحال</t>
  </si>
  <si>
    <t>السيـد / أحمد عيسى جودة</t>
  </si>
  <si>
    <t>المنصب</t>
  </si>
  <si>
    <t>نبذة عنه</t>
  </si>
  <si>
    <t>الصورة الشخصية</t>
  </si>
  <si>
    <t>زياد محمد عبد الرحمن عابد</t>
  </si>
  <si>
    <t>رئيس مجلس الإدارة</t>
  </si>
  <si>
    <t>محفوظ عبد الرازق محمد عثمان</t>
  </si>
  <si>
    <t>نائب رئيس مجلس الإدارة</t>
  </si>
  <si>
    <t>محمود يوسف حسين الحاج يوسف</t>
  </si>
  <si>
    <t>أمين الصندوق</t>
  </si>
  <si>
    <t>رضوان سلامة عبد الرحمن عوض الله</t>
  </si>
  <si>
    <t>أمين السر</t>
  </si>
  <si>
    <t>درويش مصطفى مسلم الحولي</t>
  </si>
  <si>
    <t>عضو</t>
  </si>
  <si>
    <t xml:space="preserve">سهيل مصطفى موسى  موسى  </t>
  </si>
  <si>
    <t xml:space="preserve">وفاء محمود حمدان القاضي </t>
  </si>
  <si>
    <t>اسم الفرع</t>
  </si>
  <si>
    <t>الفرع مسجل أو مرخص</t>
  </si>
  <si>
    <t>تاريخ التسجيل أو الترخيص</t>
  </si>
  <si>
    <t>تفصيل العنوان في الحي</t>
  </si>
  <si>
    <t>عدد العاملين</t>
  </si>
  <si>
    <t>اسم مسؤول الفرع</t>
  </si>
  <si>
    <t>المقر الرئيسي</t>
  </si>
  <si>
    <t>مرخص و مسجل</t>
  </si>
  <si>
    <t>محافظة رفح</t>
  </si>
  <si>
    <t>حي الزهور خلف محطة العبادلة و الأسطل للوقود</t>
  </si>
  <si>
    <t>08-2136779</t>
  </si>
  <si>
    <t>فرع يبنا</t>
  </si>
  <si>
    <t>مخيم يبنا خلف عيادة الوكالة</t>
  </si>
  <si>
    <t>08- 2138776</t>
  </si>
  <si>
    <t>درويش مصطفى الحولي</t>
  </si>
  <si>
    <t>سها عثمان أبو سلوم</t>
  </si>
  <si>
    <t>الفروع</t>
  </si>
  <si>
    <t>نسبة الحضور</t>
  </si>
  <si>
    <t>العدد</t>
  </si>
  <si>
    <t>تاريخ الاعتماد</t>
  </si>
  <si>
    <t>اسم الرئيس</t>
  </si>
  <si>
    <r>
      <t>¨</t>
    </r>
    <r>
      <rPr>
        <b/>
        <shadow/>
        <sz val="7"/>
        <color rgb="FF000080"/>
        <rFont val="Times New Roman"/>
        <family val="1"/>
      </rPr>
      <t xml:space="preserve"> </t>
    </r>
    <r>
      <rPr>
        <b/>
        <shadow/>
        <sz val="22"/>
        <color rgb="FF333399"/>
        <rFont val="Traditional Arabic"/>
        <family val="1"/>
      </rPr>
      <t>بيانات الجمعية العمومية :</t>
    </r>
  </si>
  <si>
    <t>نوع الاتحاد أو الشبكة أو الائتلاف :محلي،اقليمي،دولي"</t>
  </si>
  <si>
    <t>نوع العضوية " شرفية / رسمية</t>
  </si>
  <si>
    <t>تاريخ الانضمام إلى الاتحاد أو الشبكة أو الائتلاف</t>
  </si>
  <si>
    <t>إقليمي</t>
  </si>
  <si>
    <t>غزة</t>
  </si>
  <si>
    <t>قطاع التأهيل في شبكة المنظمات الأهلية  PNGO</t>
  </si>
  <si>
    <t>اسم البنك</t>
  </si>
  <si>
    <t>رئيسي / فرعي</t>
  </si>
  <si>
    <t>رئيسي</t>
  </si>
  <si>
    <t>مركز الأمل لتعليم الكبار</t>
  </si>
  <si>
    <t>نادي تطوير قدرات الطفل " سنابل "</t>
  </si>
  <si>
    <t>بنك فلسطين المحدود فرع رفح</t>
  </si>
  <si>
    <t>متطوع</t>
  </si>
  <si>
    <t xml:space="preserve"> المشروع</t>
  </si>
  <si>
    <t>المشروع</t>
  </si>
  <si>
    <t xml:space="preserve">حالة  </t>
  </si>
  <si>
    <t xml:space="preserve">معايير اختيار الفئة </t>
  </si>
  <si>
    <t>جهة</t>
  </si>
  <si>
    <t xml:space="preserve">التمويل </t>
  </si>
  <si>
    <t>المباشر</t>
  </si>
  <si>
    <t>ENG</t>
  </si>
  <si>
    <t xml:space="preserve">اختصار </t>
  </si>
  <si>
    <t>اسم جهة</t>
  </si>
  <si>
    <t>الجذر</t>
  </si>
  <si>
    <t>بالعربي</t>
  </si>
  <si>
    <t xml:space="preserve"> جهة </t>
  </si>
  <si>
    <t xml:space="preserve">دولة المقر  </t>
  </si>
  <si>
    <t xml:space="preserve">الرئيسي  </t>
  </si>
  <si>
    <t xml:space="preserve">للتمويل </t>
  </si>
  <si>
    <t>الأصلي</t>
  </si>
  <si>
    <t>تكلفة</t>
  </si>
  <si>
    <t>العملة</t>
  </si>
  <si>
    <t xml:space="preserve">قيمة </t>
  </si>
  <si>
    <t xml:space="preserve">المنحة </t>
  </si>
  <si>
    <t>بالشيكل</t>
  </si>
  <si>
    <t xml:space="preserve">إجمالي </t>
  </si>
  <si>
    <t>بالكامل</t>
  </si>
  <si>
    <t xml:space="preserve">المشروع </t>
  </si>
  <si>
    <t>/ البرنامج</t>
  </si>
  <si>
    <t>اجمالي العاملين</t>
  </si>
  <si>
    <t>اجمالي المستفيدين</t>
  </si>
  <si>
    <t>USAID</t>
  </si>
  <si>
    <t>UNDP</t>
  </si>
  <si>
    <t>IOCC</t>
  </si>
  <si>
    <t>مؤسسة التعاون الدولي التابعة للجمعية الألمانية لتعليم الكبار</t>
  </si>
  <si>
    <t>DVV</t>
  </si>
  <si>
    <t xml:space="preserve">مكتب التمثيل الاسترالي </t>
  </si>
  <si>
    <t>6/13/1905</t>
  </si>
  <si>
    <t xml:space="preserve">سها عثمان عبد الهادي ابو سلوم </t>
  </si>
  <si>
    <t>الشارع و المبنى</t>
  </si>
  <si>
    <t xml:space="preserve">سائلين المولى تعالى ان يجعل جهدكم جميعاً في ميزان حسناتكم  </t>
  </si>
  <si>
    <t>نبذة عن الجمعية</t>
  </si>
  <si>
    <t>صحي</t>
  </si>
  <si>
    <t>اغاثي</t>
  </si>
  <si>
    <t xml:space="preserve">اجتماعي </t>
  </si>
  <si>
    <t xml:space="preserve">يوم واحد </t>
  </si>
  <si>
    <t xml:space="preserve">وكالة الغوث الدولية </t>
  </si>
  <si>
    <t xml:space="preserve">مخيم صيفي </t>
  </si>
  <si>
    <t xml:space="preserve">بناء قدرات - اجتماعي </t>
  </si>
  <si>
    <t xml:space="preserve">دعم نفسي وتفريغ وتطوير قدارت الطفل </t>
  </si>
  <si>
    <t xml:space="preserve">التاكيد على اهمية دور المعاق في المجتمع والتاكيد على حقوقه </t>
  </si>
  <si>
    <t>GIZ</t>
  </si>
  <si>
    <t>البرنامج</t>
  </si>
  <si>
    <t>القسم /</t>
  </si>
  <si>
    <t xml:space="preserve">اجتماعي صحي تعليمي ترفيهي </t>
  </si>
  <si>
    <t xml:space="preserve">تعزيز الصلادة الذاتية لدى الأطفال والطلائع وذاويهم للتعامل بشكل أفضل مع الازمات ، المساهمة في الوقاية والحماية من العنف الناجم عن الأوضاع الاجتماعية والاقتصادية والنفسية الصعبة </t>
  </si>
  <si>
    <t xml:space="preserve">تعليمي </t>
  </si>
  <si>
    <t xml:space="preserve">بناء قدرات </t>
  </si>
  <si>
    <t>تعليمي</t>
  </si>
  <si>
    <t xml:space="preserve">تاريخ التدريب </t>
  </si>
  <si>
    <t xml:space="preserve">عاملين </t>
  </si>
  <si>
    <r>
      <t>v</t>
    </r>
    <r>
      <rPr>
        <b/>
        <shadow/>
        <sz val="7"/>
        <color rgb="FF000080"/>
        <rFont val="Times New Roman"/>
        <family val="1"/>
      </rPr>
      <t xml:space="preserve">  </t>
    </r>
    <r>
      <rPr>
        <b/>
        <shadow/>
        <sz val="18"/>
        <color rgb="FF002060"/>
        <rFont val="Traditional Arabic"/>
        <family val="1"/>
      </rPr>
      <t>ملخص لأهم أنشطة برامج الجمعية</t>
    </r>
  </si>
  <si>
    <t xml:space="preserve">نطاق </t>
  </si>
  <si>
    <t xml:space="preserve">جغرافي </t>
  </si>
  <si>
    <t>يوم واحد</t>
  </si>
  <si>
    <t>الجمعة و السبت</t>
  </si>
  <si>
    <t xml:space="preserve">عضوية الجمعية في الاتحادات أو الشبكات أو الائتلافات </t>
  </si>
  <si>
    <t>المستفيدين من برامج و مشاريع الجمعية</t>
  </si>
  <si>
    <t xml:space="preserve"> مدرسة الأمل للصم </t>
  </si>
  <si>
    <t xml:space="preserve"> قسم السمعيات و علاج النطق </t>
  </si>
  <si>
    <t xml:space="preserve">مركز الأمل لتعليم الكبار </t>
  </si>
  <si>
    <t xml:space="preserve">نادي السنابل لتعزيز قدرات الطفل و روضة الأمل </t>
  </si>
  <si>
    <t xml:space="preserve">اجمالي عدد الموظفين </t>
  </si>
  <si>
    <r>
      <t>v</t>
    </r>
    <r>
      <rPr>
        <b/>
        <shadow/>
        <sz val="26"/>
        <color rgb="FF000080"/>
        <rFont val="Times New Roman"/>
        <family val="1"/>
      </rPr>
      <t xml:space="preserve">             </t>
    </r>
    <r>
      <rPr>
        <b/>
        <shadow/>
        <sz val="26"/>
        <color rgb="FF333399"/>
        <rFont val="Traditional Arabic"/>
        <family val="1"/>
      </rPr>
      <t xml:space="preserve">بيانات فروع الجمعية </t>
    </r>
  </si>
  <si>
    <r>
      <rPr>
        <b/>
        <shadow/>
        <sz val="22"/>
        <color rgb="FF000080"/>
        <rFont val="Times New Roman"/>
        <family val="1"/>
      </rPr>
      <t xml:space="preserve"> </t>
    </r>
    <r>
      <rPr>
        <b/>
        <sz val="22"/>
        <color rgb="FF000080"/>
        <rFont val="Arial Unicode MS"/>
        <family val="2"/>
      </rPr>
      <t>❋</t>
    </r>
    <r>
      <rPr>
        <b/>
        <shadow/>
        <sz val="21.1"/>
        <color rgb="FF000080"/>
        <rFont val="Times New Roman"/>
        <family val="1"/>
      </rPr>
      <t xml:space="preserve"> </t>
    </r>
    <r>
      <rPr>
        <b/>
        <shadow/>
        <sz val="22"/>
        <color rgb="FF333399"/>
        <rFont val="Traditional Arabic"/>
        <family val="1"/>
      </rPr>
      <t xml:space="preserve">بيانات الحسابات البنكية </t>
    </r>
  </si>
  <si>
    <t>مدرسة الأمل للصم</t>
  </si>
  <si>
    <t xml:space="preserve">نادي السنابل </t>
  </si>
  <si>
    <t xml:space="preserve">اعتيادي </t>
  </si>
  <si>
    <t>منتهي</t>
  </si>
  <si>
    <t xml:space="preserve">لا يوجد </t>
  </si>
  <si>
    <t xml:space="preserve">دولار </t>
  </si>
  <si>
    <t>تعزيز تعليم الكبار وفقاً للمفهوم الواسع الذي يتعدى تعليم القراءة والكتابة، ليمتد إلى مجالات متعددة في التدريب والتعليم والوعي المجتمعي، الذي يخدم فئة الشباب والكبار؛ لتحسين نوعية حياتهم .</t>
  </si>
  <si>
    <t>وزارة التنمية والتعاون الاقتصادي الفدرالية</t>
  </si>
  <si>
    <t xml:space="preserve">ألمانيا </t>
  </si>
  <si>
    <t xml:space="preserve">شيكل </t>
  </si>
  <si>
    <t xml:space="preserve">فئة الشباب و الكبار </t>
  </si>
  <si>
    <t xml:space="preserve">تعليمي اجتماعي </t>
  </si>
  <si>
    <t xml:space="preserve">مركز العمل التنموي معا </t>
  </si>
  <si>
    <t xml:space="preserve">Maa`n </t>
  </si>
  <si>
    <t xml:space="preserve">محافظتي رفح و خانيونس </t>
  </si>
  <si>
    <t>اجتماعي</t>
  </si>
  <si>
    <t>CRS</t>
  </si>
  <si>
    <t xml:space="preserve">  محافظة   رفح </t>
  </si>
  <si>
    <t xml:space="preserve">    برنامج    دائم</t>
  </si>
  <si>
    <t xml:space="preserve">تمكين الصم للحصول على حقوقهم و توفير بيئة ملائمة لجمعهم بالمجتمع </t>
  </si>
  <si>
    <t>ذاتي</t>
  </si>
  <si>
    <t>برنامج عيادة السمعيات و علاج النطق و مشاكل الكلام</t>
  </si>
  <si>
    <t xml:space="preserve">الأشخاص ذوي الإعاقة السمعية </t>
  </si>
  <si>
    <t xml:space="preserve">تواصل أقضل للأشخاص ذوي الإعاقة السمعية بالمجتمع و مساعدتهم بالمعينات السمعية و علاجهم من مشاكل النطق و الكلام </t>
  </si>
  <si>
    <t xml:space="preserve">المحتاجين من عمر يوم فما فوق </t>
  </si>
  <si>
    <t>تعزيز قدرات الأطفال و توعيتهم بالحقوق ليكونوا أشخاص فاعلين و قادرين مواجهة  متطلبات الحياة</t>
  </si>
  <si>
    <t>الأطفال من عمر 4 سنوات حتى 15 سنة</t>
  </si>
  <si>
    <t>مدرسة الأمل</t>
  </si>
  <si>
    <t>يبنا</t>
  </si>
  <si>
    <t>لا يوجد</t>
  </si>
  <si>
    <t>Educaid</t>
  </si>
  <si>
    <t>فني</t>
  </si>
  <si>
    <t>اداري</t>
  </si>
  <si>
    <t>طبيعة الوظيفة</t>
  </si>
  <si>
    <t>مصبح</t>
  </si>
  <si>
    <t>تنموي اجتماعي</t>
  </si>
  <si>
    <t xml:space="preserve">بيانات الجمعية العمومية و مجلس الإدارة                </t>
  </si>
  <si>
    <t xml:space="preserve">كشف بأسماء العاملين ببرامج ومشاريع الجمعية </t>
  </si>
  <si>
    <t xml:space="preserve">قائمة المتبرعين </t>
  </si>
  <si>
    <t xml:space="preserve"> مجلس إدارة الجمعية</t>
  </si>
  <si>
    <r>
      <t xml:space="preserve"> إِنَّ اللَّهَ لَذُو فَضْلٍ عَلَى النَّاسِ وَ لَٰكِنَّ أَكْثَرَ النَّاسِ لَا يَشْكُرُونَ</t>
    </r>
    <r>
      <rPr>
        <b/>
        <sz val="16"/>
        <color rgb="FF000000"/>
        <rFont val="Traditional Arabic"/>
        <family val="1"/>
      </rPr>
      <t xml:space="preserve"> (61) سورة غافر</t>
    </r>
  </si>
  <si>
    <t xml:space="preserve">              بيانات الجمعية العمومية</t>
  </si>
  <si>
    <t>التطوير و بناء القدرات</t>
  </si>
  <si>
    <t>البريد الالكتروني</t>
  </si>
  <si>
    <t xml:space="preserve"> دبلوم ادارة- يعمل مدير عام الشئون المدنية -يسكن في مدينة  رفح ،  حي الجنينة .</t>
  </si>
  <si>
    <t xml:space="preserve"> دبلوم طب نفسي، يعمل مدير في عيادة وكالة الغوث- يسكن في مدينة  رفح ، البلد .</t>
  </si>
  <si>
    <t>بكالوريوس حقوق-يعمل محامي في بلدية رفح - يسكن في مدينة  رفح ، الشابورة .</t>
  </si>
  <si>
    <t>بكالوريوس طب عام-يعمل طبيب في عيادة وكالة الغوث-يسكن في مدينة  رفح ،  تل السلطان .</t>
  </si>
  <si>
    <t xml:space="preserve"> دبلوم صناعة- يعمل مدير نادي الأمل- يسكن في مدينة  رفح ، يبنا .</t>
  </si>
  <si>
    <t xml:space="preserve"> بكالوريوس خدمة اجتماعية - يعمل باحثة اجتماعية في وكالة  الغوث للاجئين - يسكن في مدينة  رفح ، البلد .</t>
  </si>
  <si>
    <r>
      <t>v</t>
    </r>
    <r>
      <rPr>
        <b/>
        <shadow/>
        <sz val="7"/>
        <color rgb="FF000080"/>
        <rFont val="Times New Roman"/>
        <family val="1"/>
      </rPr>
      <t> </t>
    </r>
    <r>
      <rPr>
        <b/>
        <shadow/>
        <sz val="18"/>
        <color rgb="FF000080"/>
        <rFont val="Times New Roman"/>
        <family val="1"/>
      </rPr>
      <t xml:space="preserve"> تابع - </t>
    </r>
    <r>
      <rPr>
        <b/>
        <shadow/>
        <sz val="18"/>
        <color rgb="FF002060"/>
        <rFont val="Traditional Arabic"/>
        <family val="1"/>
      </rPr>
      <t>ملخص لأهم أنشطة برامج الجمعية</t>
    </r>
  </si>
  <si>
    <t>12. المساعدة في رفع مستوى الوقاية من الإعاقة السمعية بين فئات المجتمع المختلفة صدار مجموعة من النشرات التوعوية وتوزيعها على الحالات المستفيدة من برنامج السمعيات و عقد ورش عمل دورية خاصة بالإعاقة السمعية وكيفية الكشف المبكر عن الإعاقة.</t>
  </si>
  <si>
    <t>« روضة الأمل النموذجية</t>
  </si>
  <si>
    <t xml:space="preserve">                      يشمل النادي العديد من الأنشطة والبرامج موزعة كالتالي :</t>
  </si>
  <si>
    <t xml:space="preserve">             يهتم بالنشاطات الثقافية والفكرية والأدبية و الإعلامية التي تقوم بها الجمعية وينشرها في الصحف والمجالات المحلية .</t>
  </si>
  <si>
    <t xml:space="preserve">               يشمل إقامة مسابقات وندوات متنوعة بالإضافة للمنتدى الثقافي الذي يقوم بالعديد من النشاطات العلمية والثقافية والأدبية و المسرح .</t>
  </si>
  <si>
    <t xml:space="preserve">               يضم مجموعة حديثة من أجهزة تتضمن العديد من البرامج المتخصصة للطفل وذلك بهدف فتح مجال الكمبيوتر والذي يشمل لغة العصر الحديثة أمام 
               أطفالنا .</t>
  </si>
  <si>
    <t>التطوير وبناء القدرات</t>
  </si>
  <si>
    <t>جمعية الأمل للتأهيل - رفح</t>
  </si>
  <si>
    <t xml:space="preserve"> www.el-amal.org</t>
  </si>
  <si>
    <t>info@el-amal.org</t>
  </si>
  <si>
    <t>009708-2136779</t>
  </si>
  <si>
    <t>009708- 2137692</t>
  </si>
  <si>
    <t>عدنان رجب محمد أبو ضاحي</t>
  </si>
  <si>
    <t>بكالوريوس حقوق- متقاعد ، يسكن في مدينة رفح ،حي الزهور</t>
  </si>
  <si>
    <t>كاميليا سعيد محمد النحال</t>
  </si>
  <si>
    <t>بكالوريوس خدمة اجتماعية - مديرة جمعية بناة المستقبل - تسكن في مدينة رفح - خربة العدس</t>
  </si>
  <si>
    <t xml:space="preserve">لجنة التنسيق لمراكز التأهيل </t>
  </si>
  <si>
    <t>Gaza strip</t>
  </si>
  <si>
    <t>رسمي</t>
  </si>
  <si>
    <t>regional</t>
  </si>
  <si>
    <t>Gaza</t>
  </si>
  <si>
    <t xml:space="preserve">قطاع غزة </t>
  </si>
  <si>
    <t xml:space="preserve">Network Conversions شبكة التحويلات </t>
  </si>
  <si>
    <t xml:space="preserve">  شبكة وصال  </t>
  </si>
  <si>
    <t>دولي</t>
  </si>
  <si>
    <t xml:space="preserve">بيانات مجلس الإدارة </t>
  </si>
  <si>
    <t xml:space="preserve">وقفة تضامنية </t>
  </si>
  <si>
    <t xml:space="preserve">تنفيذ مخيم صيفي بالتنسيق مع مؤسسة فرونت لاين ضمن مشروع الرعاية النفسية والاجتماعية  لعدد 120 طفل من الصم والناطقين  تخلل المخيم العديد من الزوايا الفنية والمسرحية والرياضية والترفيهية </t>
  </si>
  <si>
    <t>فرونت لاين</t>
  </si>
  <si>
    <t xml:space="preserve">المشاركة في الانشطة الرياضية المختلفة </t>
  </si>
  <si>
    <t xml:space="preserve">مساعدة المؤسسات الاهلية في توفير المواد التموينية </t>
  </si>
  <si>
    <t xml:space="preserve">صحي </t>
  </si>
  <si>
    <t xml:space="preserve">احتفال </t>
  </si>
  <si>
    <t xml:space="preserve">مدرسة الامل للصم </t>
  </si>
  <si>
    <t xml:space="preserve">بلال جبر </t>
  </si>
  <si>
    <t xml:space="preserve">التعرف على بدائيات لغة الإشارة </t>
  </si>
  <si>
    <t>Handicap</t>
  </si>
  <si>
    <t xml:space="preserve">مديرية التربية والتعليم - رفح </t>
  </si>
  <si>
    <t>تواصل جمعية الأمل من خلال جهد متواصل نابع من الإيمان العميق بأهمية العمل الأهلي و دوره الرئيس في تنمية المجتمع الفلسطيسني و خدمة شرائحه الفقيرة و المهمشة و تقديسم الخدمات المتنوعة للأشخاص ذوي الإعاقة و خصوصاً أبناءنا الصم من كافة الفئات و الأعمار ، هذا بالإضافة إلى تقديم الخدمات التعليمية و الترفيهية و خدمات الدعم النفسي و الاجتماعي للأطفال في محافظة رفح عبر سلسة  من البرامج و الأنشطة و بالتعاون مع العديد من المؤسسات الشريكة المحلية و الدولية ، حيث سعت الجمعية للاستفادة من فرص التمويل المتاحة و بالرغم من محدوديتها و صعوبة الحصول على التمويل لتوجيهها لخدمة المحتاجين بمحافظة رفح عبر التخطيط الجيد و بناء شبكة من العلاقات الدولية و المحلية و التي ساهمت بشكل كبير فى استمرارية أنشطة الجمعية و تنوعها و زيادتها كماً و نوعاً و قد كان لإدارة الجمعية و طاقم العاملين بها الدور الرئيسي في استمرار تطور العمل و نوعية الخدمات المقدمة التي تلامس و تلبي احتياجات الفئات المستهدفة .</t>
  </si>
  <si>
    <t xml:space="preserve"> إن سر النجاح الأساسي لاستمرار العمل بالجمعية وتطورها وأخذها الدور المميز يكمن في المساهمة الفاعلة في بناء مجتمع مدني يتمتع أبناؤه الصم بالحقوق الكاملة والمشاركة الفاعلة في المجتمع، وكان لهذه السياسة عظيم الأثر في تقوية علاقة جمعية الأمل بالمجتمع المحلي واستمرار الدعم المعنوي للجمعية مما ساهم في تطورها واتساع نطاق خدماتها وتعدد الأدوار التي تساهم بها على صعيد محافظة رفح ،والبدء في مشاريع نوعية تتناسب مع الاحتياجات الأساسية والطارئة لأبناء شعبنا، في مجال التنمية والتعليم والصحة والثقافة والتدريب والتأهيل بما يكفل حياة أفضل للفئات المهمشة وخصوصاَ الصم  وصولاً لجيل قادر على المساهمة في رقي المجتمع، ويمكن التعبير عنه من خلال الرؤية التالية:</t>
  </si>
  <si>
    <t xml:space="preserve">الجمعية تحمل رسالة إنسانية تجاه أبناءنا ذوى الاحتياجات الخاصة برفح بشكل عام ولفئة الصم وأطفال المحافظات الجنوبية  على وجه الخصوص وتسعى الجمعية جاهدة لتسخير كل الإمكانيات المادية وتجنيد الطاقات البشرية حتى تتمكن من تقديم خدمات نوعية مميزة لأبناء محافظة رفح.. كما تسعى الجمعية لتشكيل شبكة علاقات مميزة مع المؤسسات المحلية والدولية العاملة  في مجال الخدمات الإنسانية بشكل  يضمن تحقيق اكبر فائدة للفئات المستفيدة بالمحافظة والعمل على المشاركة بفعالية في تنمية المجتمع الفلسطيني وتشجيع روح العمل التطوعي  في مظلة القانون الفلسطيني وإتباع أنجع السبل و الإجراءات  المالية والإدارية بما يحقق الشفافية والمساءلة وقوة الأداء، ويمكن توضيح ذلك من خلال الرسالة التالية: </t>
  </si>
  <si>
    <t>برنامج التدخل المبكر يستهدف الأطفال من ذوي الاعاقة السمعية أقل من عمر 4 سنوات ، لتقديم الدعم و الإرشاد التربوي للأسر التي عانت كثيراً من نقص الخبرة و المعلومات و طرق التواصل التي تساعدهم في تنشئة أبنائهم الصم تنشئة سليمة في مراحل حياتهم و خصوصاً مرحلة الطفولة المبكرة ، بعد محاكاة المكان الذي تتم به الجلسات ليتشابه مع بيئة الطفل .</t>
  </si>
  <si>
    <t>عقد دائم</t>
  </si>
  <si>
    <t>مؤقت</t>
  </si>
  <si>
    <t>ssoha@el-amal.org</t>
  </si>
  <si>
    <t>مشروع رؤية غزة 2020</t>
  </si>
  <si>
    <t xml:space="preserve">مشروع مؤقت </t>
  </si>
  <si>
    <t xml:space="preserve">اغاثي ، طوارئ </t>
  </si>
  <si>
    <t>طوارىء</t>
  </si>
  <si>
    <t xml:space="preserve">     تحت     التنفيذ</t>
  </si>
  <si>
    <t xml:space="preserve">سنتين </t>
  </si>
  <si>
    <t xml:space="preserve">تعزيز صلابة و صمود الغزيين من خلال تحسين فرص العمل للفئات الهشة و تحسين مستوي الدخل الاجتماعي الاقتصادي </t>
  </si>
  <si>
    <t xml:space="preserve">الاغاثة الكاثوليكية </t>
  </si>
  <si>
    <t xml:space="preserve">أمريكا </t>
  </si>
  <si>
    <t xml:space="preserve">الفقر و الهشاشة ، عدد أفراد الأسرة ، السيدات المعيلات لأسرهن ، الاعاقات و الأمراض المزمنة </t>
  </si>
  <si>
    <t xml:space="preserve">6 شهور </t>
  </si>
  <si>
    <t>مشروع نحن نعمل : التمكين الاجتماعي و الاقتصادي للنساء ذوات الاعاقة في قطاع غزة "</t>
  </si>
  <si>
    <t xml:space="preserve">تعزيز الاندماج للنساء ذوات الاعاقة وفقا لاتفاقية الأمم المتحدة المتعلقة بحقوق الأشخاص ذوات الاعاقة  من خلال التمكين الاجتماعي و الاقتصادي للنساء ذوات الاعاقة في قطاع غزة و توجيهم باتجاه عالم العمل و دمجهم بسوق العمل و تقوية المهارات المهنية للنساء ذوات الاعاقة . كما يهدف المشروع الي رفع مستوي الوعي للمجتمع الفلسطيني و الدولي حول حقوق النساء ذوات الاعاقة . 
</t>
  </si>
  <si>
    <t xml:space="preserve">اجتماعي اقتصادي ، بناء قدرات </t>
  </si>
  <si>
    <t xml:space="preserve">24 شهر </t>
  </si>
  <si>
    <t xml:space="preserve">     قطاع    غزة</t>
  </si>
  <si>
    <t xml:space="preserve">توجيه النساء ذوات الاعاقة باتجاه عالم العمل و دمجهم بسوق العمل
و تقوية المهارات المهنية للنساء ذوات الاعاقة
</t>
  </si>
  <si>
    <t>مؤسسة الايدوكيد الايطالية</t>
  </si>
  <si>
    <t>educaid</t>
  </si>
  <si>
    <t>الوكالة الايطالية للتعاون الانمائى</t>
  </si>
  <si>
    <t>ايطاليا</t>
  </si>
  <si>
    <t>يورو</t>
  </si>
  <si>
    <t>نساء ذوى اعاقة</t>
  </si>
  <si>
    <t xml:space="preserve">برنامج الخدمات المتكاملة للأيتام </t>
  </si>
  <si>
    <t>يخدم أيتام حرب 2008 يقوم بدعم حقوق الايتام في غزة للعيش بحياة كريمة وتزويد الايتام الاطفال والشباب بمؤهلات وموارد تساعدهم على الاعتماد على انفسهم وخلق افاق جديدة لهم ليكونوا شبابا فاعلين في مجتمعهم بتقديم التعليم والرعاية والدعم النفسي لهم من خلال لقاءات يومية .</t>
  </si>
  <si>
    <t>رفع مستوي التحصيل الدراسي للأطفال ، تقديم دعم نفسي واجتماعي لهم و لذويهم .</t>
  </si>
  <si>
    <t xml:space="preserve">مؤسسة التعاون </t>
  </si>
  <si>
    <t>Welfare</t>
  </si>
  <si>
    <t xml:space="preserve">مؤسسة ابراج </t>
  </si>
  <si>
    <t xml:space="preserve">بريطانيا </t>
  </si>
  <si>
    <t xml:space="preserve">فئة الأطفال الأيتام من حرب 2014 </t>
  </si>
  <si>
    <t>4 شهور</t>
  </si>
  <si>
    <t>منظمة الامم المتحدة للطفولة - اليونيسيف</t>
  </si>
  <si>
    <t xml:space="preserve">فئة الطفولة المبكرة </t>
  </si>
  <si>
    <t xml:space="preserve">3 شهور </t>
  </si>
  <si>
    <t xml:space="preserve">اليابان </t>
  </si>
  <si>
    <t xml:space="preserve">9 شهور </t>
  </si>
  <si>
    <t xml:space="preserve">منتهي </t>
  </si>
  <si>
    <t xml:space="preserve">محافظة رفح </t>
  </si>
  <si>
    <t>DAP</t>
  </si>
  <si>
    <t xml:space="preserve">استراليا </t>
  </si>
  <si>
    <t xml:space="preserve">درجة الاعاقة السمعية 
مستوي الدخل و الوضع الاجتماعي </t>
  </si>
  <si>
    <t>مشروع  " النوع الاجتماعي المبني علي العنف " الجندر "</t>
  </si>
  <si>
    <t xml:space="preserve"> توعية الشباب من كلا الجنسين في المواضيع المتعلقة بقضايا النوع الاجتماعي بهدف الحد و التقليص من الكثير من المشاكل التي تأتي بسبب قلة الوعي الاجتماعي </t>
  </si>
  <si>
    <t xml:space="preserve">ثقافي </t>
  </si>
  <si>
    <t>يوجد</t>
  </si>
  <si>
    <t xml:space="preserve">التوعية بقانون الأحوال الشخصية ، و التعرف على المشاكل الجندرية ، والتعرف على أهم المشاكل التي تواجه النازحين الى مدارس الأونروا وقت الحروب و كيفية التعامل معها </t>
  </si>
  <si>
    <t>UNRWA</t>
  </si>
  <si>
    <t xml:space="preserve">العمر فوق 25 عاما من كلا الجنسين </t>
  </si>
  <si>
    <t xml:space="preserve">مشروع تقديم خدمات فحص السمع المبدئي للطلب الأنروا الجدد و أطفال برنامج السن من ذوي الاحتياجات الخاصة   </t>
  </si>
  <si>
    <t xml:space="preserve">12 شهور </t>
  </si>
  <si>
    <t xml:space="preserve">التدخل و الاستجابة السريعة للأطفال الذين يعانون من فقد و ضعف في مستوي السمع خاصة الأطفال من طلاب الصف الأول </t>
  </si>
  <si>
    <t xml:space="preserve">الأطفال ضعيفي السمع و طلاب الصف الأول </t>
  </si>
  <si>
    <t>اجمالي المستفيدين من برامج و مشاريع الجمعية</t>
  </si>
  <si>
    <t>ziadhoson@el-amal.org</t>
  </si>
  <si>
    <t>mothman@el-amal.org</t>
  </si>
  <si>
    <t>melhajyousef@el-amal.org</t>
  </si>
  <si>
    <t>rawadalla@el-amal.org</t>
  </si>
  <si>
    <t>delholy@el-amal.org</t>
  </si>
  <si>
    <t>w.el-qadi@unrwa.org</t>
  </si>
  <si>
    <t>adahi@el-amal.org</t>
  </si>
  <si>
    <t>kamilia-albayoumi@hotmail.com</t>
  </si>
  <si>
    <t>engsoheil23@hotmail.com</t>
  </si>
  <si>
    <t>bod@el-amal.org</t>
  </si>
  <si>
    <t>مجلس الإدارة</t>
  </si>
  <si>
    <t>أطفال " تحت  " 18</t>
  </si>
  <si>
    <t>بالغين " فوق  "18</t>
  </si>
  <si>
    <t>نادي السنابل</t>
  </si>
  <si>
    <t>السمع و النطق</t>
  </si>
  <si>
    <t>عقد مؤقت</t>
  </si>
  <si>
    <r>
      <t>v</t>
    </r>
    <r>
      <rPr>
        <b/>
        <shadow/>
        <sz val="22"/>
        <color rgb="FF000080"/>
        <rFont val="Times New Roman"/>
        <family val="1"/>
      </rPr>
      <t>    </t>
    </r>
    <r>
      <rPr>
        <b/>
        <shadow/>
        <sz val="22"/>
        <color rgb="FF333399"/>
        <rFont val="Traditional Arabic"/>
        <family val="1"/>
      </rPr>
      <t>الهيكل التنظ</t>
    </r>
    <r>
      <rPr>
        <b/>
        <shadow/>
        <sz val="22"/>
        <color rgb="FF0A0AA6"/>
        <rFont val="Traditional Arabic"/>
        <family val="1"/>
      </rPr>
      <t>يم</t>
    </r>
    <r>
      <rPr>
        <b/>
        <shadow/>
        <sz val="22"/>
        <color rgb="FF333399"/>
        <rFont val="Traditional Arabic"/>
        <family val="1"/>
      </rPr>
      <t>ي</t>
    </r>
  </si>
  <si>
    <t>التقرير السنوي لعام        م</t>
  </si>
  <si>
    <t>: +972 08 - 2137692</t>
  </si>
  <si>
    <t>: +972 08 - 2136779</t>
  </si>
  <si>
    <t>: info@el-amal.org</t>
  </si>
  <si>
    <t>: www.el-amal.org</t>
  </si>
  <si>
    <t>عطاء بلا حدود</t>
  </si>
  <si>
    <t xml:space="preserve">                           بيـــــانات الجمعيـــــــــة </t>
  </si>
  <si>
    <r>
      <t xml:space="preserve">شـــــكر و تقديــــــــــر                                </t>
    </r>
    <r>
      <rPr>
        <b/>
        <shadow/>
        <sz val="18"/>
        <rFont val="Calibri"/>
        <family val="2"/>
        <scheme val="minor"/>
      </rPr>
      <t xml:space="preserve"> </t>
    </r>
  </si>
  <si>
    <t xml:space="preserve">                                         مقدمــــــــــة                                                </t>
  </si>
  <si>
    <r>
      <t xml:space="preserve">   تأسست جمعية الأمل لتأهيل المعاقين في البداية باسم مركز رفح لتأهيل المعاقين في العام 1991م و تم ترخيص المركز كجمعية عثمانية في العام 1998 تحت اسم </t>
    </r>
    <r>
      <rPr>
        <b/>
        <shadow/>
        <sz val="16"/>
        <color rgb="FF000000"/>
        <rFont val="Calibri"/>
        <family val="2"/>
        <scheme val="minor"/>
      </rPr>
      <t>جمعية الأمل لتأهيل المعاقين -رفح</t>
    </r>
    <r>
      <rPr>
        <b/>
        <sz val="16"/>
        <color rgb="FF000000"/>
        <rFont val="Calibri"/>
        <family val="2"/>
        <scheme val="minor"/>
      </rPr>
      <t xml:space="preserve"> ، حيث تشكلت لجنة محلية من مدينة رفح ضمت العديد من الأخوة المهتمين و عدداً من الأخصائيين ، و الذين أخذوا على عاتقهم مسؤولية إنشاء المركز ووضع البدايات لتوفير الخدمات لأبنائنا المعاقين في مدينة رفح و من هنا جاءت انطلاقة جمعية الأمل لتأهيل المعاقين برفح كحاجة ملحة نتيجة لازدياد عدد الجرحى خلال انتفاضة الشعب الفلسطيني الأولى والتي خلفت العديد من الإعاقات مما دعا مجموعة من المهتمين ، للتداعي والبدء في التفكير بإنشاء مركز يعتني  بشئون الأشخاص ذوي الإعاقة بمحافظة رفح و بالتعاون مع برنامج المعاقين في دائرة الخدمات الاجتماعية بوكالة الغوث الدولية وما يتطلبه ذلك من جهد كبير نتيجة عدم وجود أي مراكز تقدم خدمات الأشخاص ذوي الإعاقة بالمحافظة وقلة هذه المراكز على مستوى فلسطين ، وقد تمثلت المشكلة في البداية في نقص المعلومات و الإحصاءات وكذلك عدم وجود الطاقم المتخصص والذي يعمل في هذا المجال، بالإضافة إلى نقص الموارد المالية نتيجة الظروف الاقتصادية التي تعاني منها محافظة رفح.إن سر النجاح الأساسي لاستمرار العمل بالجمعية وتطورها وأخذها  الدور المميز على صعيد محافظة رفح بين مراكز التأهيل المختلفة هو تركيزها على استغلال الطاقات البشرية بالصورة الأمثل وتوظيفها بما يخدم تنمية المجتمع الفلسطيني ، و كان لهذه السياسة عظيم الأثر  في تقوية علاقة الجمعية بالمجتمع المحلي واستمرار الدعم المعنوي لها مما ساهم في تطورها و اتساع نطاق خدماتها وتعدد الأدوار التي تساهم بها على صعيد محافظة رفح والبدء في مشاريع نوعية تتناسب مع الاحتياجات الأساسية والطارئة لأبناء شعبنا ، وكان لعمل المتطوعين في الجمعية لفترة تزيد على ثلاث سنوات وكذلك مشاركة العديد من المتطوعين من المجتمع المحلي في أعمال البناء والترميم أثر كبير في  استمرار أنشطة الجمعية في  بدايات العمل ،كما سعت إدارة الجمعية جاهدة من أجل الحفاظ على مستوى الخدمات المقدمة و الحفاظ على جودتها وتوسيع دائرة المستفيدين من خدمات الجمعية على الرغم من الحصار المفروض على قطاع غزة و تدنى فرص التمويل من المؤسسات المانحة ونقص المواد و المعدات وذلك عبر استغلال شبكة علاقات الجمعية مع المؤسسات المانحة و  العمل بخطط طوارئ متفرقة ضمن استمرار أنشطة وخدمات الجمعية .</t>
    </r>
  </si>
  <si>
    <r>
      <rPr>
        <b/>
        <sz val="22"/>
        <color rgb="FF0033CC"/>
        <rFont val="Arial Unicode MS"/>
        <family val="2"/>
      </rPr>
      <t>❋</t>
    </r>
    <r>
      <rPr>
        <b/>
        <shadow/>
        <sz val="22"/>
        <color rgb="FF0033CC"/>
        <rFont val="Calibri"/>
        <family val="2"/>
        <scheme val="minor"/>
      </rPr>
      <t xml:space="preserve"> </t>
    </r>
    <r>
      <rPr>
        <b/>
        <shadow/>
        <u/>
        <sz val="22"/>
        <color rgb="FF0033CC"/>
        <rFont val="Calibri"/>
        <family val="2"/>
        <scheme val="minor"/>
      </rPr>
      <t>النشأة و التطور :</t>
    </r>
  </si>
  <si>
    <r>
      <rPr>
        <b/>
        <shadow/>
        <sz val="7"/>
        <color rgb="FF0033CC"/>
        <rFont val="Calibri"/>
        <family val="2"/>
        <scheme val="minor"/>
      </rPr>
      <t xml:space="preserve"> :: : </t>
    </r>
    <r>
      <rPr>
        <b/>
        <shadow/>
        <u/>
        <sz val="18"/>
        <color rgb="FF0033CC"/>
        <rFont val="Calibri"/>
        <family val="2"/>
        <scheme val="minor"/>
      </rPr>
      <t>رؤيتنا❋</t>
    </r>
  </si>
  <si>
    <r>
      <t>❋</t>
    </r>
    <r>
      <rPr>
        <b/>
        <shadow/>
        <sz val="7"/>
        <color rgb="FF0033CC"/>
        <rFont val="Calibri"/>
        <family val="2"/>
        <scheme val="minor"/>
      </rPr>
      <t xml:space="preserve">  </t>
    </r>
    <r>
      <rPr>
        <b/>
        <shadow/>
        <u/>
        <sz val="18"/>
        <color rgb="FF0033CC"/>
        <rFont val="Calibri"/>
        <family val="2"/>
        <scheme val="minor"/>
      </rPr>
      <t>رسالتنا :</t>
    </r>
  </si>
  <si>
    <r>
      <t>❋</t>
    </r>
    <r>
      <rPr>
        <b/>
        <shadow/>
        <sz val="7"/>
        <color rgb="FF0033CC"/>
        <rFont val="Calibri"/>
        <family val="2"/>
        <scheme val="minor"/>
      </rPr>
      <t xml:space="preserve">  </t>
    </r>
    <r>
      <rPr>
        <b/>
        <shadow/>
        <u/>
        <sz val="18"/>
        <color rgb="FF0033CC"/>
        <rFont val="Calibri"/>
        <family val="2"/>
        <scheme val="minor"/>
      </rPr>
      <t>غايتنا:</t>
    </r>
  </si>
  <si>
    <r>
      <t>❋</t>
    </r>
    <r>
      <rPr>
        <b/>
        <shadow/>
        <sz val="7"/>
        <color rgb="FF0033CC"/>
        <rFont val="Calibri"/>
        <family val="2"/>
        <scheme val="minor"/>
      </rPr>
      <t xml:space="preserve">    </t>
    </r>
    <r>
      <rPr>
        <b/>
        <shadow/>
        <u/>
        <sz val="18"/>
        <color rgb="FF0033CC"/>
        <rFont val="Calibri"/>
        <family val="2"/>
        <scheme val="minor"/>
      </rPr>
      <t>قيم و فلسفة الجمعية :</t>
    </r>
  </si>
  <si>
    <r>
      <t>❋</t>
    </r>
    <r>
      <rPr>
        <b/>
        <shadow/>
        <sz val="7"/>
        <color rgb="FF0033CC"/>
        <rFont val="Calibri"/>
        <family val="2"/>
        <scheme val="minor"/>
      </rPr>
      <t xml:space="preserve">  </t>
    </r>
    <r>
      <rPr>
        <b/>
        <shadow/>
        <u/>
        <sz val="18"/>
        <color rgb="FF0033CC"/>
        <rFont val="Calibri"/>
        <family val="2"/>
        <scheme val="minor"/>
      </rPr>
      <t>التحديات و المعيقات :</t>
    </r>
  </si>
  <si>
    <t>فلسفة الجمعية تتركز حول الكيفية التي من خلالها يمكن تحقيق تغيير إيجابي حقيقي في المجتمع من خلال الالتزام بالقيم الاستراتيجية الآتية:
1-    الانتماء: هو الولاء للمؤسسة والعمل على تنميتها وإنجاحها مهما تطلب الأمر من جهد.
2-    المهنية: الالتزام بقواعد وأنظمة العمل وعدم التقاعس عن تأدية المطلوب على أكمل وجه.
3-    الشفافية: العمل في العلن على نحو مكشوف للجميع.
4-    احترام القيم المجتمعية: العمل بانسجام كامل مع القيم السائدة في المجتمع.
5-    مواكبة التطور: الانفتاح على كافة مجالات العمل وخصوصاً التكنولوجية منها بهدف الاستفادة من الأدوات المتطورة وتوظيفها لصالح العمل.
6-    المسؤولية المجتمعية: مساعدة بعض فئات المجتمع في ظروف محددة بدون مقابل.
7-    التطوع: العمل بدون مقابل في سبيل تحقيق أهداف المؤسسة او المجتمع.</t>
  </si>
  <si>
    <t xml:space="preserve">Stars Foundation*United Kingdom </t>
  </si>
  <si>
    <t xml:space="preserve">
 London</t>
  </si>
  <si>
    <t xml:space="preserve">الدوام المدرسي يستمر من الساعة 08:00 صباحا و حتى الساعة 2:00 ظهرًا و الإجازة الرسمية يومي الجمعة و السبت </t>
  </si>
  <si>
    <r>
      <t>❋</t>
    </r>
    <r>
      <rPr>
        <b/>
        <u/>
        <sz val="7"/>
        <color rgb="FF000080"/>
        <rFont val="Calibri"/>
        <family val="2"/>
        <scheme val="minor"/>
      </rPr>
      <t xml:space="preserve">     </t>
    </r>
    <r>
      <rPr>
        <b/>
        <u/>
        <sz val="18"/>
        <color rgb="FF000080"/>
        <rFont val="Calibri"/>
        <family val="2"/>
        <scheme val="minor"/>
      </rPr>
      <t xml:space="preserve">هيكلية مدرسة الأمل </t>
    </r>
  </si>
  <si>
    <r>
      <t>❋ </t>
    </r>
    <r>
      <rPr>
        <b/>
        <u/>
        <sz val="7"/>
        <color rgb="FF000080"/>
        <rFont val="Calibri"/>
        <family val="2"/>
        <scheme val="minor"/>
      </rPr>
      <t xml:space="preserve">   </t>
    </r>
    <r>
      <rPr>
        <b/>
        <u/>
        <sz val="18"/>
        <color rgb="FF000080"/>
        <rFont val="Calibri"/>
        <family val="2"/>
        <scheme val="minor"/>
      </rPr>
      <t>أهم الأنشطة المقدمة بالمدرسة :</t>
    </r>
  </si>
  <si>
    <t xml:space="preserve"> :  التدخل المبكر ❋ </t>
  </si>
  <si>
    <t>: وحدة الأم و الطفل❋</t>
  </si>
  <si>
    <t xml:space="preserve"> : مرحلة الروضة ❋ </t>
  </si>
  <si>
    <r>
      <t>❋</t>
    </r>
    <r>
      <rPr>
        <b/>
        <sz val="7"/>
        <color rgb="FF000080"/>
        <rFont val="Calibri"/>
        <family val="2"/>
        <scheme val="minor"/>
      </rPr>
      <t xml:space="preserve">  </t>
    </r>
    <r>
      <rPr>
        <b/>
        <u/>
        <sz val="16"/>
        <color rgb="FF000080"/>
        <rFont val="Calibri"/>
        <family val="2"/>
        <scheme val="minor"/>
      </rPr>
      <t>مرحلة التعليم الأساسي :</t>
    </r>
  </si>
  <si>
    <r>
      <t>❋</t>
    </r>
    <r>
      <rPr>
        <b/>
        <sz val="7"/>
        <color rgb="FF000080"/>
        <rFont val="Calibri"/>
        <family val="2"/>
        <scheme val="minor"/>
      </rPr>
      <t xml:space="preserve">   </t>
    </r>
    <r>
      <rPr>
        <b/>
        <u/>
        <sz val="16"/>
        <color rgb="FF000080"/>
        <rFont val="Calibri"/>
        <family val="2"/>
        <scheme val="minor"/>
      </rPr>
      <t>وحدة حماية الطفولة:</t>
    </r>
  </si>
  <si>
    <r>
      <t>❋</t>
    </r>
    <r>
      <rPr>
        <b/>
        <sz val="7"/>
        <color rgb="FF000080"/>
        <rFont val="Calibri"/>
        <family val="2"/>
        <scheme val="minor"/>
      </rPr>
      <t xml:space="preserve">  </t>
    </r>
    <r>
      <rPr>
        <b/>
        <u/>
        <sz val="16"/>
        <color rgb="FF000080"/>
        <rFont val="Calibri"/>
        <family val="2"/>
        <scheme val="minor"/>
      </rPr>
      <t>وحدة المعلومات والاقتراحات والشكاوي والإرشاد والمعالجة :</t>
    </r>
  </si>
  <si>
    <r>
      <t xml:space="preserve">❋ </t>
    </r>
    <r>
      <rPr>
        <b/>
        <u/>
        <sz val="16"/>
        <color rgb="FF000080"/>
        <rFont val="Calibri"/>
        <family val="2"/>
        <scheme val="minor"/>
      </rPr>
      <t>برنامج التدريب الميداني لطلبة الجامعات :</t>
    </r>
    <r>
      <rPr>
        <b/>
        <sz val="16"/>
        <color theme="1"/>
        <rFont val="Calibri"/>
        <family val="2"/>
        <scheme val="minor"/>
      </rPr>
      <t xml:space="preserve">  </t>
    </r>
  </si>
  <si>
    <r>
      <t>❋</t>
    </r>
    <r>
      <rPr>
        <b/>
        <sz val="7"/>
        <color rgb="FF000080"/>
        <rFont val="Calibri"/>
        <family val="2"/>
        <scheme val="minor"/>
      </rPr>
      <t xml:space="preserve">   </t>
    </r>
    <r>
      <rPr>
        <b/>
        <u/>
        <sz val="16"/>
        <color rgb="FF000080"/>
        <rFont val="Calibri"/>
        <family val="2"/>
        <scheme val="minor"/>
      </rPr>
      <t xml:space="preserve">تطوير الخدمات المقدمة بالمدرسة :   </t>
    </r>
  </si>
  <si>
    <r>
      <t xml:space="preserve">        ❋  </t>
    </r>
    <r>
      <rPr>
        <b/>
        <sz val="16"/>
        <color theme="1"/>
        <rFont val="Calibri"/>
        <family val="2"/>
        <scheme val="minor"/>
      </rPr>
      <t>إدخال  الحاسوب ليكون  ضمن المباحث التعليمية الرئيسية في التعليم من الناحية النظرية و العملية .</t>
    </r>
  </si>
  <si>
    <r>
      <t xml:space="preserve">        ❋ </t>
    </r>
    <r>
      <rPr>
        <b/>
        <sz val="16"/>
        <color theme="1"/>
        <rFont val="Calibri"/>
        <family val="2"/>
        <scheme val="minor"/>
      </rPr>
      <t>عقد دورات تدريبية متخصصة للعاملين بالمدرسة .</t>
    </r>
  </si>
  <si>
    <r>
      <t xml:space="preserve">        ❋  </t>
    </r>
    <r>
      <rPr>
        <b/>
        <sz val="16"/>
        <color theme="1"/>
        <rFont val="Calibri"/>
        <family val="2"/>
        <scheme val="minor"/>
      </rPr>
      <t>العمل بنظام التخصص العلمي لكل الفصول من الأول و حتى التاسع و نظام المعلم المقييم .</t>
    </r>
  </si>
  <si>
    <r>
      <t xml:space="preserve">        ❋  </t>
    </r>
    <r>
      <rPr>
        <b/>
        <sz val="16"/>
        <color theme="1"/>
        <rFont val="Calibri"/>
        <family val="2"/>
        <scheme val="minor"/>
      </rPr>
      <t>تنظيم اللقاءات و برامج التدريب المجتمعي لأولياء الأمور و شرائح المهتمين من المجتمع .</t>
    </r>
  </si>
  <si>
    <r>
      <t xml:space="preserve">        ❋  </t>
    </r>
    <r>
      <rPr>
        <b/>
        <sz val="16"/>
        <color theme="1"/>
        <rFont val="Calibri"/>
        <family val="2"/>
        <scheme val="minor"/>
      </rPr>
      <t>السعي وتنظيم عدد من المشاريع وتقديمها إلى الجهات المانحة لتحويل التعليم إلى تعليم نشط و محوسب .</t>
    </r>
  </si>
  <si>
    <t>1.     تقديم خدمات التشخيص و العلاج لمشاكل النطق و الكلام للمحتاجين من سن 4 سنوات فما فوق في محافظة رفح و المنطقة الجنوبية للقطاع.</t>
  </si>
  <si>
    <t>2.     استخدام الأجهزة الحديثة والمتطورة في علاج مشاكل النطق والكلام عند الأطفال.</t>
  </si>
  <si>
    <t>3.     تقديم خدمات التشخيص و العلاج  لمشاكل النطق و الكلام لأطفال الصم في مدرسة الأمل بالجمعية .</t>
  </si>
  <si>
    <t>4.     تحويل الحالات التي تعاني من مشاكل في النطق و الكلام و علاجها و إعطاء كل حالة تقرير مفصل بالمشكلة بالتنسيق مع مراكز العائلة .</t>
  </si>
  <si>
    <t>5.     تحويل العديد من الحالات التي تعانى من مشاكل عضوية أو نفسية إلى أطباء ( جراحة , أخصائي  سمعيات , أخصائي  نفسي ).</t>
  </si>
  <si>
    <t>6.     تقديم النصائح و الإرشادات لأهالي الأطفال الذين يعانون من مشاكل النطق و الكلام .</t>
  </si>
  <si>
    <t>7.     نشر الوعي بين الأهالي حول كيفية التعامل مع الأطفال الذين يعانون من مشاكل الكلام.</t>
  </si>
  <si>
    <t>8.     تخريج العديد من الحالات التي كانت تعاني من مشاكل في النطق والكلام , وذلك  بعد انتهاء مرحلة العلاج بنجاح .</t>
  </si>
  <si>
    <t>  قلة العاملين في عيادة النطق , حيث تحتاج عيادة النطق إلى أخصائي آخر لتغطية عدد أكبر من المستفيدين من خدمات العيادة.</t>
  </si>
  <si>
    <r>
      <t>v</t>
    </r>
    <r>
      <rPr>
        <b/>
        <sz val="7"/>
        <color rgb="FF000080"/>
        <rFont val="Calibri"/>
        <family val="2"/>
        <scheme val="minor"/>
      </rPr>
      <t xml:space="preserve">       </t>
    </r>
    <r>
      <rPr>
        <b/>
        <u/>
        <sz val="16"/>
        <color rgb="FF000080"/>
        <rFont val="Calibri"/>
        <family val="2"/>
        <scheme val="minor"/>
      </rPr>
      <t xml:space="preserve">أهم الخدمات المقدمة بقسم السمعيات :- </t>
    </r>
  </si>
  <si>
    <r>
      <t>1.</t>
    </r>
    <r>
      <rPr>
        <b/>
        <sz val="7"/>
        <color rgb="FF000000"/>
        <rFont val="Calibri"/>
        <family val="2"/>
        <scheme val="minor"/>
      </rPr>
      <t xml:space="preserve">     </t>
    </r>
    <r>
      <rPr>
        <b/>
        <sz val="14"/>
        <color rgb="FF000000"/>
        <rFont val="Calibri"/>
        <family val="2"/>
        <scheme val="minor"/>
      </rPr>
      <t xml:space="preserve">إجراء الفحص السمعي الدوري لطلاب مدرسة الأمل للصم و الكشف عن المعينات السمعية .  </t>
    </r>
  </si>
  <si>
    <r>
      <t>2.</t>
    </r>
    <r>
      <rPr>
        <b/>
        <sz val="7"/>
        <color rgb="FF000000"/>
        <rFont val="Calibri"/>
        <family val="2"/>
        <scheme val="minor"/>
      </rPr>
      <t xml:space="preserve">     </t>
    </r>
    <r>
      <rPr>
        <b/>
        <sz val="14"/>
        <color rgb="FF000000"/>
        <rFont val="Calibri"/>
        <family val="2"/>
        <scheme val="minor"/>
      </rPr>
      <t>عمل تقييم سمعي للحالات الجديدة في المنطقة الجنوبية من عمر (4 سنوات فما فوق) ( HE)  .</t>
    </r>
  </si>
  <si>
    <r>
      <t>4.</t>
    </r>
    <r>
      <rPr>
        <b/>
        <sz val="7"/>
        <color rgb="FF000000"/>
        <rFont val="Calibri"/>
        <family val="2"/>
        <scheme val="minor"/>
      </rPr>
      <t xml:space="preserve">     </t>
    </r>
    <r>
      <rPr>
        <b/>
        <sz val="14"/>
        <color rgb="FF000000"/>
        <rFont val="Calibri"/>
        <family val="2"/>
        <scheme val="minor"/>
      </rPr>
      <t>عمل فحص لطبلة الأذن و الأذن الوسطى  ( TYMP  ) .</t>
    </r>
  </si>
  <si>
    <r>
      <t>5.</t>
    </r>
    <r>
      <rPr>
        <b/>
        <sz val="7"/>
        <color rgb="FF000000"/>
        <rFont val="Calibri"/>
        <family val="2"/>
        <scheme val="minor"/>
      </rPr>
      <t xml:space="preserve">     </t>
    </r>
    <r>
      <rPr>
        <b/>
        <sz val="14"/>
        <color rgb="FF000000"/>
        <rFont val="Calibri"/>
        <family val="2"/>
        <scheme val="minor"/>
      </rPr>
      <t>تركيب جميع أنواع المعينات السمعية للحالات المحتاجة (HAE ).</t>
    </r>
  </si>
  <si>
    <r>
      <t>6.</t>
    </r>
    <r>
      <rPr>
        <b/>
        <sz val="7"/>
        <color rgb="FF000000"/>
        <rFont val="Calibri"/>
        <family val="2"/>
        <scheme val="minor"/>
      </rPr>
      <t xml:space="preserve">     </t>
    </r>
    <r>
      <rPr>
        <b/>
        <sz val="14"/>
        <color rgb="FF000000"/>
        <rFont val="Calibri"/>
        <family val="2"/>
        <scheme val="minor"/>
      </rPr>
      <t>عمل عظمات للأذن للحالات المحتاجة  ( EMI   ) .</t>
    </r>
  </si>
  <si>
    <r>
      <t>8.</t>
    </r>
    <r>
      <rPr>
        <b/>
        <sz val="7"/>
        <color rgb="FF000000"/>
        <rFont val="Calibri"/>
        <family val="2"/>
        <scheme val="minor"/>
      </rPr>
      <t xml:space="preserve">     </t>
    </r>
    <r>
      <rPr>
        <b/>
        <sz val="14"/>
        <color rgb="FF000000"/>
        <rFont val="Calibri"/>
        <family val="2"/>
        <scheme val="minor"/>
      </rPr>
      <t xml:space="preserve">توفير البطاريات اللازمة للمعينات السمعية بمختلف أحجامها . </t>
    </r>
  </si>
  <si>
    <r>
      <t>9.</t>
    </r>
    <r>
      <rPr>
        <b/>
        <sz val="7"/>
        <color rgb="FF000000"/>
        <rFont val="Calibri"/>
        <family val="2"/>
        <scheme val="minor"/>
      </rPr>
      <t xml:space="preserve">     </t>
    </r>
    <r>
      <rPr>
        <b/>
        <sz val="14"/>
        <color rgb="FF000000"/>
        <rFont val="Calibri"/>
        <family val="2"/>
        <scheme val="minor"/>
      </rPr>
      <t xml:space="preserve">إعداد تقارير خاصة بحالة الوضع السمعي للمستفيدين الذين يعانون من مشاكل سمعية . </t>
    </r>
  </si>
  <si>
    <r>
      <t>10.</t>
    </r>
    <r>
      <rPr>
        <b/>
        <sz val="7"/>
        <color rgb="FF000000"/>
        <rFont val="Calibri"/>
        <family val="2"/>
        <scheme val="minor"/>
      </rPr>
      <t xml:space="preserve">      </t>
    </r>
    <r>
      <rPr>
        <b/>
        <sz val="14"/>
        <color rgb="FF000000"/>
        <rFont val="Calibri"/>
        <family val="2"/>
        <scheme val="minor"/>
      </rPr>
      <t>إعداد و تنفيذ ورش عمل حول الإعاقة السمعية و طرق الوقاية منها و المعينات السمعية و العناية بها.</t>
    </r>
  </si>
  <si>
    <r>
      <t>11.</t>
    </r>
    <r>
      <rPr>
        <b/>
        <sz val="7"/>
        <color rgb="FF000000"/>
        <rFont val="Calibri"/>
        <family val="2"/>
        <scheme val="minor"/>
      </rPr>
      <t xml:space="preserve">      </t>
    </r>
    <r>
      <rPr>
        <b/>
        <sz val="14"/>
        <color rgb="FF000000"/>
        <rFont val="Calibri"/>
        <family val="2"/>
        <scheme val="minor"/>
      </rPr>
      <t>الكشف المبكر عن الإعاقة السمعية من خلال فحص السمع المبدئي لرياض الأطفال و مدارس الوكالة و الحكومة .</t>
    </r>
  </si>
  <si>
    <r>
      <t>13.</t>
    </r>
    <r>
      <rPr>
        <b/>
        <sz val="7"/>
        <color rgb="FF000000"/>
        <rFont val="Calibri"/>
        <family val="2"/>
        <scheme val="minor"/>
      </rPr>
      <t xml:space="preserve">      </t>
    </r>
    <r>
      <rPr>
        <b/>
        <sz val="14"/>
        <color rgb="FF000000"/>
        <rFont val="Calibri"/>
        <family val="2"/>
        <scheme val="minor"/>
      </rPr>
      <t>التنسيق و التشبيك مع المؤسسات الأهلية و الحكومية و وكالة الغوث .</t>
    </r>
    <r>
      <rPr>
        <b/>
        <sz val="16"/>
        <color rgb="FF000000"/>
        <rFont val="Calibri"/>
        <family val="2"/>
        <scheme val="minor"/>
      </rPr>
      <t xml:space="preserve">  </t>
    </r>
  </si>
  <si>
    <r>
      <rPr>
        <b/>
        <u/>
        <sz val="16"/>
        <color rgb="FF3033A6"/>
        <rFont val="Calibri"/>
        <family val="2"/>
        <scheme val="minor"/>
      </rPr>
      <t>❋  </t>
    </r>
    <r>
      <rPr>
        <b/>
        <u/>
        <sz val="7"/>
        <color rgb="FF3033A6"/>
        <rFont val="Calibri"/>
        <family val="2"/>
        <scheme val="minor"/>
      </rPr>
      <t xml:space="preserve"> </t>
    </r>
    <r>
      <rPr>
        <b/>
        <u/>
        <sz val="18"/>
        <color rgb="FF3033A6"/>
        <rFont val="Calibri"/>
        <family val="2"/>
        <scheme val="minor"/>
      </rPr>
      <t>أهم الخدمات المقدمة بعيادة علاج النطق و الكلام</t>
    </r>
  </si>
  <si>
    <r>
      <rPr>
        <b/>
        <u/>
        <sz val="7"/>
        <color rgb="FF000080"/>
        <rFont val="Calibri"/>
        <family val="2"/>
        <scheme val="minor"/>
      </rPr>
      <t xml:space="preserve">   </t>
    </r>
    <r>
      <rPr>
        <b/>
        <u/>
        <sz val="18"/>
        <color rgb="FF000080"/>
        <rFont val="Calibri"/>
        <family val="2"/>
        <scheme val="minor"/>
      </rPr>
      <t>التحديات و المعيقات :</t>
    </r>
  </si>
  <si>
    <r>
      <t xml:space="preserve">  </t>
    </r>
    <r>
      <rPr>
        <b/>
        <sz val="16"/>
        <color rgb="FF000000"/>
        <rFont val="Calibri"/>
        <family val="2"/>
        <scheme val="minor"/>
      </rPr>
      <t>عدم وجود تمويل مستمر للمعينات السمعية و عدم قدرة الجمعية على تمويل العيادة بالمعينات السمعية .</t>
    </r>
  </si>
  <si>
    <r>
      <rPr>
        <b/>
        <sz val="20"/>
        <color rgb="FF000080"/>
        <rFont val="Arial Unicode MS"/>
        <family val="2"/>
      </rPr>
      <t xml:space="preserve">❋ </t>
    </r>
    <r>
      <rPr>
        <b/>
        <shadow/>
        <sz val="20"/>
        <color rgb="FF002060"/>
        <rFont val="Calibri"/>
        <family val="2"/>
        <scheme val="minor"/>
      </rPr>
      <t xml:space="preserve">مدرسة الأمل للصم </t>
    </r>
  </si>
  <si>
    <t>" هو نهج تعليمي مستمر، يهدف لتحقيق تمكين اجتماعي واقتصادي للأفراد والجماعات من عمر 15 سنة فما فوق، خلال مسارات تعمل على تزويدهم بالمعارف والمهارات والقيم اللازمة".</t>
  </si>
  <si>
    <t xml:space="preserve"> " المنارة الأولى لتعليم الكبار في فلسطين لمجتمع يحظى كل فرد فيه بدور فاعل".</t>
  </si>
  <si>
    <r>
      <rPr>
        <b/>
        <sz val="16"/>
        <color rgb="FF3033A6"/>
        <rFont val="Calibri"/>
        <family val="2"/>
        <scheme val="minor"/>
      </rPr>
      <t>❋ </t>
    </r>
    <r>
      <rPr>
        <b/>
        <u/>
        <sz val="16"/>
        <color rgb="FF3033A6"/>
        <rFont val="Calibri"/>
        <family val="2"/>
        <scheme val="minor"/>
      </rPr>
      <t>مفهوم تعليم الكبار في مركز الأمل:</t>
    </r>
  </si>
  <si>
    <r>
      <rPr>
        <b/>
        <sz val="16"/>
        <color rgb="FF3033A6"/>
        <rFont val="Calibri"/>
        <family val="2"/>
        <scheme val="minor"/>
      </rPr>
      <t xml:space="preserve">❋ </t>
    </r>
    <r>
      <rPr>
        <b/>
        <u/>
        <sz val="16"/>
        <color rgb="FF3033A6"/>
        <rFont val="Calibri"/>
        <family val="2"/>
        <scheme val="minor"/>
      </rPr>
      <t>رؤية مركز الأمل لتعليم الكبار:</t>
    </r>
  </si>
  <si>
    <r>
      <rPr>
        <b/>
        <sz val="18"/>
        <color rgb="FF3033A6"/>
        <rFont val="Calibri"/>
        <family val="2"/>
        <scheme val="minor"/>
      </rPr>
      <t xml:space="preserve">❋ </t>
    </r>
    <r>
      <rPr>
        <b/>
        <u/>
        <sz val="18"/>
        <color rgb="FF3033A6"/>
        <rFont val="Calibri"/>
        <family val="2"/>
        <scheme val="minor"/>
      </rPr>
      <t>الهيكل التنظيمي للمركز:</t>
    </r>
  </si>
  <si>
    <r>
      <rPr>
        <b/>
        <sz val="20"/>
        <color rgb="FF3033A6"/>
        <rFont val="Calibri"/>
        <family val="2"/>
        <scheme val="minor"/>
      </rPr>
      <t>❋  </t>
    </r>
    <r>
      <rPr>
        <b/>
        <u/>
        <sz val="20"/>
        <color rgb="FF3033A6"/>
        <rFont val="Calibri"/>
        <family val="2"/>
        <scheme val="minor"/>
      </rPr>
      <t xml:space="preserve"> مركــز الأمل لتعليم الكبـــــار </t>
    </r>
  </si>
  <si>
    <r>
      <t xml:space="preserve">               </t>
    </r>
    <r>
      <rPr>
        <b/>
        <sz val="13"/>
        <color theme="1"/>
        <rFont val="Calibri"/>
        <family val="2"/>
        <scheme val="minor"/>
      </rPr>
      <t>يهدف القسم إلي توفير الكتب في مجالات المعرفة المختلفة وبشكل تخصصي للطفل وتشمل المكتبة تلفزيون وفيديو لعرض أفلام تعليمية هادفة خاصة بالأطفال وتحتوي المكتبة على أكثر من 
                    6000كتاب.</t>
    </r>
  </si>
  <si>
    <r>
      <t xml:space="preserve">            </t>
    </r>
    <r>
      <rPr>
        <b/>
        <sz val="13"/>
        <color theme="1"/>
        <rFont val="Calibri"/>
        <family val="2"/>
        <scheme val="minor"/>
      </rPr>
      <t>يتضمن زوايا الألعاب المتخصصة ليكون عبارة عن صالة ترفيهية للأطفال بالإضافة إلي العديد من الألعاب الرياضية الخفيفة مثل تنس الطاولة وغيرها .</t>
    </r>
  </si>
  <si>
    <r>
      <t xml:space="preserve">             </t>
    </r>
    <r>
      <rPr>
        <b/>
        <sz val="13"/>
        <color theme="1"/>
        <rFont val="Calibri"/>
        <family val="2"/>
        <scheme val="minor"/>
      </rPr>
      <t>يتضمن تدريب الأطفال على حل الواجبات ومساعدتهم دراسيا خاصة في أوقات الامتحانات.</t>
    </r>
  </si>
  <si>
    <r>
      <t xml:space="preserve">            </t>
    </r>
    <r>
      <rPr>
        <b/>
        <sz val="14"/>
        <color theme="1"/>
        <rFont val="Calibri"/>
        <family val="2"/>
        <scheme val="minor"/>
      </rPr>
      <t xml:space="preserve"> </t>
    </r>
    <r>
      <rPr>
        <b/>
        <sz val="13"/>
        <color theme="1"/>
        <rFont val="Calibri"/>
        <family val="2"/>
        <scheme val="minor"/>
      </rPr>
      <t>الذي يساعد الطلاب في التدريب والعمل الجاد من خلال التدريبات الكشفية ومساعدتهم على الخروج  للمجتمع بعد إعدادهم لان يكونوا قادة متميزين .</t>
    </r>
  </si>
  <si>
    <r>
      <t xml:space="preserve">                 - قلة عدد المنشطين بالنادي </t>
    </r>
    <r>
      <rPr>
        <b/>
        <shadow/>
        <sz val="16"/>
        <color theme="1"/>
        <rFont val="Calibri"/>
        <family val="2"/>
        <scheme val="minor"/>
      </rPr>
      <t>.</t>
    </r>
  </si>
  <si>
    <r>
      <t xml:space="preserve">                 - قلة المشاريع المنفذة بالنادي </t>
    </r>
    <r>
      <rPr>
        <b/>
        <shadow/>
        <sz val="16"/>
        <color theme="1"/>
        <rFont val="Calibri"/>
        <family val="2"/>
        <scheme val="minor"/>
      </rPr>
      <t>.</t>
    </r>
  </si>
  <si>
    <t>جمعية الأمل للتاهيل -  رفح</t>
  </si>
  <si>
    <r>
      <t xml:space="preserve">   </t>
    </r>
    <r>
      <rPr>
        <b/>
        <u/>
        <sz val="22"/>
        <color theme="1"/>
        <rFont val="Calibri"/>
        <family val="2"/>
        <scheme val="minor"/>
      </rPr>
      <t>للاتصال</t>
    </r>
    <r>
      <rPr>
        <b/>
        <i/>
        <u/>
        <sz val="22"/>
        <color theme="1"/>
        <rFont val="Calibri"/>
        <family val="2"/>
        <scheme val="minor"/>
      </rPr>
      <t xml:space="preserve"> بنا :</t>
    </r>
  </si>
  <si>
    <t xml:space="preserve">العاملون  بالبرنامج و المشاريع / حسب نوع العقد </t>
  </si>
  <si>
    <t>بالغين " فوق  " 18</t>
  </si>
  <si>
    <t>برنامج رؤية غزة 2020 ، هو برنامج الخمس سنوات بدعم من خدمات الاغاثة الكاثوليكية و تمويل من الوكالة الأمريكية للتنمية الدولية و الذي يهدف الي زيادة و تحسين قدرة الفلسطينيين الأكثر فقرا و تهميشا للتعامل مع الأزمات المتكررة و ضغوط الحياة اليومية في قطاع غزة ، و الذي صمم لتسهيل وصول سكان قطاع غزة الأكثر فقرا و تهميشا للمواد الغذائية و الغير غذائية في أوقات الأزمات و الطوارئ من خلال العمل في خمس مؤسسات شريكة في قطاع غزة .كما يوفر البرنامج خدمات لتحسين سبل العيش لأرباب الأسر و الشباب و النساء لتمكنهم من اكتساب خبرات و مهارات عملية و تحسن من فرصهم في الحصول علي وظائف مستقبلية بشكل دائم و ذلك من خلال توفير فرص تدريب وظيفي مهني مؤقتة و مدفوعة الأجر ، بالإضافة الي فرص عمل للعمال لمدة 3 شهور و فرص عمل للخريجين لمدة 6 شهور بالإضافة الي منح مشاريع صغيرة للشباب أصحاب الأعمال الريادية و كذلك مشاريع لتصليح و ترميم المشاريع التي تضررت خلال حرب 2014 .</t>
  </si>
  <si>
    <t>العاملون بالبرامج والمشاريع 2018</t>
  </si>
  <si>
    <t>المشاريع المنفذة لعام 2018</t>
  </si>
  <si>
    <t>ملخص لأهم أنشطة برامج الجمعية</t>
  </si>
  <si>
    <t>الفرع</t>
  </si>
  <si>
    <r>
      <t>3.</t>
    </r>
    <r>
      <rPr>
        <b/>
        <sz val="7"/>
        <color rgb="FF000000"/>
        <rFont val="Calibri"/>
        <family val="2"/>
        <scheme val="minor"/>
      </rPr>
      <t xml:space="preserve">     </t>
    </r>
    <r>
      <rPr>
        <b/>
        <sz val="14"/>
        <color rgb="FF000000"/>
        <rFont val="Calibri"/>
        <family val="2"/>
        <scheme val="minor"/>
      </rPr>
      <t>عمل التخطيط السمعي للمراجعين في العيادة ( RETEST  ).</t>
    </r>
  </si>
  <si>
    <r>
      <t>7.</t>
    </r>
    <r>
      <rPr>
        <b/>
        <sz val="7"/>
        <color rgb="FF000000"/>
        <rFont val="Calibri"/>
        <family val="2"/>
        <scheme val="minor"/>
      </rPr>
      <t xml:space="preserve">     </t>
    </r>
    <r>
      <rPr>
        <b/>
        <sz val="14"/>
        <color rgb="FF000000"/>
        <rFont val="Calibri"/>
        <family val="2"/>
        <scheme val="minor"/>
      </rPr>
      <t>تحويل الحالات التي تعاني من مشاكل سمعية إلى طبيب أنف و أذن و حنجرة (ENT )  .</t>
    </r>
  </si>
  <si>
    <t>" نطمح بالمشاركة المتميزة والفاعلة في بناء مجتمع مدني فلسطيني يمتع فيه الأشخاص ذوي الإعاقة بالحقوق الكاملة "</t>
  </si>
  <si>
    <t xml:space="preserve">        ""جمعيتنا جمعية أهلية رائدة تعمل بتميز في مجال التنمية والتعليم والصحة والثقافة والتدريب والتأهيل بما يكفل حياة أفضل للفئات المهمشة والشباب والأشخاص ذوي الإعاقة وتعزيز قدراتهم معتمدين على كادر مهني مؤهل واستخدام أحدث الأساليب لبناء جيل قادر على المساهمة بفعالية في رقي المجتمع الفلسطيني </t>
  </si>
  <si>
    <t>1.     بناء مؤسسة متطورة إدارياً ومالياً وفنياً تتمتع بالمصداقية والمرونة، قادرة على تجنيد واستثمار الموارد لتقديم خدمات نوعية ومتميزة للفئات المستهدفة.
2.     الحفاظ على استمرارية الخدمات الأساسية المقدمة التي تلبي احتياجات الفئات المستهدفة وتأمين الدعم اللازم لذلك.
3.    تحسين جودة الحياة للشباب والأشخاص ذوي الإعاقة بما يكفل مشاركتهم الفاعلة في المجتمع.
4.     المساهمة في تعزيز فرص النمو والتطور للطفل الفلسطيني. 
5.     تعزيز العلاقة مع المجتمع المحلي والشركاء بما يكفل تحقيق رسالة الجمعية.</t>
  </si>
  <si>
    <t xml:space="preserve">  مع استمرار الحصار بكافة أشكاله على قطاع غزة و استمرار الآثار النفسية و الاجتماعية الناجمة عن الاعتداءات الإسرائيلية المتكررة و الحروب السابقة التي شنت ضد قطاع غزة و ما ترتب عنها من دمار و تخريب و قتل و تشريد و جرح الألاف و زيادة عدد الإعاقات و المشاكل النفسية و الاجتماعية و الاقتصادية . و مع استمرار ضعف فرص التمويل المتاحة لدعم الاحتياجات الاساسية  و الطارئة باتت تستلزم جهداً إضافيا كما ان  انحسار التمويل المتاح للمؤسسات الأهلية بقطاع غزة أصبح يشكل خطراً حقيقياً يهدد استمرارية عمل الجمعية من نواحي جلب التمويل اللازم لتنفيذ الأنشطة أو توريد المستلزمات الأساسية و قد عانت الجمعية بالأعوام 2015-2018 حبث عجزت فيها الجمعية من الإيفاء بالتزاماتها المالية تجاه رواتب الموظفين في موعدها المحدد و تسعي جاهدة لتوفيرها .و من هنا فإننا نتوجه بالدعوة لجميع الجهات المعنية للتعاون و التكاثف  من أجل تسهيل عمل الجمعيات و ندعو الجهات الحكومية و القطاع الخاص لأخذ دورهم وتقديم الدعم المالي و المعنوي للمؤسسات الأهلية حتى تستمر في أداء برامجها  و مساعدتها في اجتياز هذه المحنة بإتباع أساليب مرنة بالتعامل دون المساس بالنظم و اللوائح القانونية المعمول بها .
</t>
  </si>
  <si>
    <t>للجمعية بتاريخ 5/6/2017 حتى 5/6/2020 على النحو التالي :</t>
  </si>
  <si>
    <t xml:space="preserve">                      مجلس إدارة الجمعية للعام 2017 م  أجريت انتخابات عامة لانتخاب مجلس الإدارة الجديد  </t>
  </si>
  <si>
    <t xml:space="preserve">المشاريع المنفذة بالعام </t>
  </si>
  <si>
    <t>تقديم الخدمات التشخيصية  من  فحص السمع  و قوالب الأذن للمحتاجين و تركيب المعينات السمعية  التي تناسب جميع حالات فقد السمع ، تقديم الخدمات التشخيصية و العلاجية لحالات  التي تعانى مشاكل النطق و الكلام .</t>
  </si>
  <si>
    <t xml:space="preserve"> يستهدف الشباب من سن" 15 -35 " ، مبني على مبدأ التعليم حق انساني متاح للجميع ولمدى الحياة للوصول إلى مجتمع فلسطيني متعلّم ومنتج وحر، يتطور أفراده معرفياً وسلوكياً ومهاراتياً بما يحقق التنمية الشاملة والمستدامة و يحد من الفقر و البطالة ،من خلال رؤية و رسالة  خاصة و المساهمة في توفير بيئة تشاركية تعليمية محفّزة بجودة عالية، لتعليم الكبار وإكسابهم المعارف والمهارات و فرص تعلم تناسب احتياجاتهم و اهتماماتهم وتتوائم مع حاجات سوق العمل وتبادل التجارب والخبرات . </t>
  </si>
  <si>
    <t xml:space="preserve"> يوفير بيئة ثقافية وصحية للطفل يمارس من خلالها الأنشطة المختلفة التي تنمي قدراته الذهنية والمعرفية وتوفير المناخ الملائم لممارسة ابسط حقوقهم  تعزيز قدراتهم وتمكنهم للتعامل مع متطلبات الحياة عبر أقسامه المتعددة </t>
  </si>
  <si>
    <t>تقدم خدماتها لعدد 179 طفل من عمر 4- 15 سنة من الأشخاص ذوي الإعاقة السمعية بجميع أنحاء محافظة رفح وهي مجهزة بأحدث الإمكانيات و ضمن مناهج تربوية معتمدة من قبل وزارة التربية و التعليم و خطط دراسية لتناسب قدراتهم السمعية و الذهنية  والعقلية و تخضع  الخطط للمراجعة و التطوير الدوري، ويمنح الطلاب شهادات معتمدة من وزارة التربية و التعليم، ويعمل بالمدرسة طاقم مهني متخصص .</t>
  </si>
  <si>
    <t xml:space="preserve">المشاركة في يوم التضامن لدعم ومناصرة لوكالة الغوث الدولية ضد سياسات التضييق على الوكالة كراعية لقضايا وهموم اللاجئين الفلسطينيين  بالتنسيق مع مركز التأهيل المجتمعي </t>
  </si>
  <si>
    <t xml:space="preserve">وكالة الغوث ومراكز التاهيل المجتمعي </t>
  </si>
  <si>
    <t xml:space="preserve">دعم ومناضرة لقضايا وهموم اللاجئيين </t>
  </si>
  <si>
    <t xml:space="preserve">فيلم وثائقي  </t>
  </si>
  <si>
    <t xml:space="preserve">وزارة التنمية الاجتماعية </t>
  </si>
  <si>
    <t xml:space="preserve">المساعدة في تقديم وجبات صحية للأطفال </t>
  </si>
  <si>
    <t xml:space="preserve">احتفال تكريم </t>
  </si>
  <si>
    <t xml:space="preserve">تنفيذ احتفال تكريم اوائل الطلاب بمدرسة الامل للصم بحضور مدير مديرية التعليم - رفح وشخصيات من المجتمع المحلي واولياء الامور تخلل الحفل العديد من الانشطة والفقرات الفنية والعروض </t>
  </si>
  <si>
    <t xml:space="preserve">تكريم وائل الطلاب </t>
  </si>
  <si>
    <t xml:space="preserve">لقاء توعوي </t>
  </si>
  <si>
    <t xml:space="preserve">تنفيذ لقاء توعوي حول كيفية التعامل مع الطفل العنيد مع أهالي الايتام والأشخاص ذوي الإعاقة بالتنسيق مع مكتب خدمات شرق رفح التابع لوكالة الغوث الدولية </t>
  </si>
  <si>
    <t xml:space="preserve">وكالة الغوث </t>
  </si>
  <si>
    <t xml:space="preserve">توعية الأهالي حول كيفية التعامل مع الطفل العنيد </t>
  </si>
  <si>
    <t xml:space="preserve">مبادرة </t>
  </si>
  <si>
    <t xml:space="preserve">جمعية الامل </t>
  </si>
  <si>
    <t xml:space="preserve">مشاركة الأطفال في تقديم وجبة إفطار صحية </t>
  </si>
  <si>
    <t xml:space="preserve">تبرع </t>
  </si>
  <si>
    <t xml:space="preserve">توزيع 11 قميص تبرع من فاعل خير بالتنسق مع اخصائية التنمية الاجتماعية بوكالة الغوث الدولية </t>
  </si>
  <si>
    <t xml:space="preserve">مساعدة طلاب المدرسة </t>
  </si>
  <si>
    <t xml:space="preserve">تنفيذ عدد من اللقاءات التوعوية حول مخلفات الحرب بالتنسيق مع مؤسسة الصليب الأحمر الدولي لطلاب مدرسة الامل للصم </t>
  </si>
  <si>
    <t xml:space="preserve">5 أيام </t>
  </si>
  <si>
    <t xml:space="preserve">الصليب الأحمر </t>
  </si>
  <si>
    <t xml:space="preserve">توعية الطلاب </t>
  </si>
  <si>
    <t xml:space="preserve">اتحاد المعاق الفلسطيني </t>
  </si>
  <si>
    <t xml:space="preserve">ادخال البهجة والفرح على نفوس الأطفال </t>
  </si>
  <si>
    <t xml:space="preserve">أسبوع الصم العربي </t>
  </si>
  <si>
    <t xml:space="preserve">تنفيذ فعاليات أسبوع الصم العربي  43 تخلل الأسبوع العديد من الأنشطة والفعاليات التربوية والترفيهية والرياضية </t>
  </si>
  <si>
    <t xml:space="preserve">أسبوع العمل العالمي </t>
  </si>
  <si>
    <t xml:space="preserve">المشاركة في برنامج فعاليات أسبوع العمل العالمي ضمن الائتلاف التربوي الفلسطيني من خلال عدد من الأنشطة والفعاليات " المؤتمر الصحفي و ورقة عمل حول التمويل المحلي في فلسطين واثره في تحقق الهدف التنموي الرابع - المارثوان الرياضي للسيدات وذوات الإعاقة - جلسة مسائلة للمسؤولين حول موائمة المباتي التعليمية والمناهج التربوي في الهيئة الاستشارية الفلسطيني - مؤتمر بعنوان التعليم الفلسطيني - التمويلو المساءلة " </t>
  </si>
  <si>
    <t xml:space="preserve">وجبات غذائية </t>
  </si>
  <si>
    <t xml:space="preserve">تقديم وجبات غذائية لطلاب مدرسة الأمل للصم من بدعم من برنامج الغذاء العالمي بالتعاون مع وزارة التنمية الاجتماعية </t>
  </si>
  <si>
    <t xml:space="preserve">أنشطة لامنهجية </t>
  </si>
  <si>
    <t xml:space="preserve">بدء تنفيذ الأنشطة اللامنهجية  " الفنية - الرياضية - والفن التشكيلي " لطلاب مدرسة الامل للصم بدعم من وكالة الغوث الدولية  </t>
  </si>
  <si>
    <t xml:space="preserve">أنشطة لا منهجية لتطوير قدرات الطفل </t>
  </si>
  <si>
    <t xml:space="preserve">لقاءات تدريبية </t>
  </si>
  <si>
    <t xml:space="preserve">تنفيذ لقاء تدريبي  ضمن مشروع النادي البيئي الخاص بوحدة الزراعة الحضرية لاولياء الأمور الدين تم اختيارهم  لتصميم حدائق منزلية حول الية الزراعة وطرق التجهيز وعملية الري لعدد 30 من أولياء الأمور </t>
  </si>
  <si>
    <t xml:space="preserve">مؤسسة معا </t>
  </si>
  <si>
    <t xml:space="preserve">تدريب أولياء الأمور على طرق الزراعة وعملية الري </t>
  </si>
  <si>
    <t xml:space="preserve">الطفل القيادي </t>
  </si>
  <si>
    <t>تم تنفيذ نشاط الطفل القيادي ليدير المدرس لمدة يوم واحد باشراف اخصائية التنمية الاجتماعية بوكالة الغوث الدولية</t>
  </si>
  <si>
    <t xml:space="preserve">تنمية قدرات الأطفال </t>
  </si>
  <si>
    <t xml:space="preserve">مبارة كرة قدم </t>
  </si>
  <si>
    <t xml:space="preserve">توزيع احذية لعدد 241 طفل  من اطفال روضةالامل النموذجية وأطفال روضة الامل للصم بالتنسيق مع مؤسسة انيرا </t>
  </si>
  <si>
    <t>توزيع كشافات على الأشخاص ذوي الإعاقة ومؤسسات المجتمع المحلي بتمويل من Rebuilding Alliance Organization</t>
  </si>
  <si>
    <t>تصوير فيلم حول طريقة اعداد وتقديم وجبات للاطفال الممول من وزارة التنمية الاجتماعية برنامج الغذاء العالمي .</t>
  </si>
  <si>
    <t>نظمت جمعية الأمل للتأهيل مباردة بعنوان " أكل من بلدنا "  لاعداد وجبة افطار صحية للأطفال والمعلمين بالمدرسة .</t>
  </si>
  <si>
    <t xml:space="preserve">حفل غزة تحب الحياة  ومباراة كرة قدم  ضمن بطولة " كأس فريق بيلماريه للصداقة تنفيذ جمعية الامل للتأهيل - رفح بالتنسيق مع جمعيةالإغاثة الأرثدوكسية العالمية IOCC  و مؤسسة رياح السلام اليايانية . </t>
  </si>
  <si>
    <t>وقة تضامنية</t>
  </si>
  <si>
    <t>ورشة عمل</t>
  </si>
  <si>
    <t>فعاليات اليوم العالمي للأشخاص ذوي الإعاقة</t>
  </si>
  <si>
    <t>مسعادة عينية للأطفال المحتاجة</t>
  </si>
  <si>
    <t xml:space="preserve">الترفيه و ادخال البهجة والفرح على نفوس الأطفال </t>
  </si>
  <si>
    <t>زرع روح التعاون و التضامن</t>
  </si>
  <si>
    <t>المساهمة بحل أزمة الكهرباء</t>
  </si>
  <si>
    <t>توعية النساء بحقوقهم</t>
  </si>
  <si>
    <t xml:space="preserve"> دورة لغة اشارة مبتدئة مستوى اول </t>
  </si>
  <si>
    <t>مكتب المبادرة الوطنية - رفح</t>
  </si>
  <si>
    <t xml:space="preserve">جمعية الامل للنأهيل - رفح </t>
  </si>
  <si>
    <t xml:space="preserve">25 ساعة </t>
  </si>
  <si>
    <t>ورشة عمل حول " مراجعة خطة الطوارئ الدامجة الخاصة ب Handicap والشركاء "</t>
  </si>
  <si>
    <t xml:space="preserve">مناقشة خطة الطوارئ الدامجة الخاصة بمؤسسة Handicap مع الشركاء </t>
  </si>
  <si>
    <t xml:space="preserve">دورة تدريبية بعنوان " المعايير الدنيا لحماية الطفل " </t>
  </si>
  <si>
    <t xml:space="preserve">جمعية ارض الانسان - سويسرا </t>
  </si>
  <si>
    <t xml:space="preserve">المتحف </t>
  </si>
  <si>
    <t xml:space="preserve">2 يوم </t>
  </si>
  <si>
    <t xml:space="preserve">10 ساعات </t>
  </si>
  <si>
    <t xml:space="preserve">مناقشة المعايير الدنيا لحماية الطفل </t>
  </si>
  <si>
    <t xml:space="preserve">ورشة عمل حول " التقويم النوعي لمعلمي الصفوف من الاول الى الرابع " </t>
  </si>
  <si>
    <t>قرية الأطفال sos</t>
  </si>
  <si>
    <t xml:space="preserve">4 ساعات </t>
  </si>
  <si>
    <t xml:space="preserve">شرح طريقة التقويم النوعي </t>
  </si>
  <si>
    <t xml:space="preserve">دورة تدريبية " المناهج الجديدة - رياضيات " </t>
  </si>
  <si>
    <t>مركز القادسية للتدريب</t>
  </si>
  <si>
    <t xml:space="preserve">التعرف على المنهاج الجديد - الخطط - طرق التدريس </t>
  </si>
  <si>
    <t xml:space="preserve">دورة تدريبية " المناهج الجديدة - تربية اسلامية " </t>
  </si>
  <si>
    <t xml:space="preserve">دورة تدريبية " المناهج الجديدة - علوم " </t>
  </si>
  <si>
    <t xml:space="preserve">دورة تدريبية " المناهج الجديدة - لغة عربية " </t>
  </si>
  <si>
    <t xml:space="preserve">دورة تدريبية بعنوان " نهج حقوق الانسان لادراج الإعاقة في برامج تمكين المرأة " </t>
  </si>
  <si>
    <t>مؤسسة Aducaid</t>
  </si>
  <si>
    <t xml:space="preserve">5 ساعات </t>
  </si>
  <si>
    <t xml:space="preserve">ادراج الإعاقة في برامج تمكين المراة </t>
  </si>
  <si>
    <t xml:space="preserve">جلسة حوارية حول " الأوضاع النفسية في قطاع غزة في ظل الظروف الراهنة " </t>
  </si>
  <si>
    <t xml:space="preserve">فندق جلوريا </t>
  </si>
  <si>
    <t xml:space="preserve">شبكة المنظمات الاهلية الفلسطينية </t>
  </si>
  <si>
    <t xml:space="preserve">مناقشة الأوضاع النفسية في قطاع غزة </t>
  </si>
  <si>
    <t>ورشة عمل في كلاستر الحماية حول مناقشة سبل حماية الأطفال المتضررين في مسيرة العودة "</t>
  </si>
  <si>
    <t xml:space="preserve">مناقشة سبل حماية الأطفال المتضررين من مسيرة العودة </t>
  </si>
  <si>
    <t xml:space="preserve">ورشة عمل حول " إجراءات حماية الطفل " </t>
  </si>
  <si>
    <t xml:space="preserve">جمعية أطفالنا للصم </t>
  </si>
  <si>
    <t xml:space="preserve">التعرف على إجراءات حماية الطفل </t>
  </si>
  <si>
    <t xml:space="preserve">ورشة عمل حول "وحدة الدعم والإستشارات" </t>
  </si>
  <si>
    <t>شبكة وصال - جمعية الثقافة والفكر الحر</t>
  </si>
  <si>
    <t>ورشة عمل عن " الحشد والمناصر "</t>
  </si>
  <si>
    <t>جمعية الامل للنأهيل - رفح</t>
  </si>
  <si>
    <t>دورة تدريبية بعنوان " العنف المبني على النوع الاجتماعي "</t>
  </si>
  <si>
    <t xml:space="preserve">جمعية الامل للتاهيل -رفح </t>
  </si>
  <si>
    <t xml:space="preserve">دورة تدريبية بعنوان " تنمية الكفايات المهنية " </t>
  </si>
  <si>
    <t xml:space="preserve">جمعية النصيرات للتأهيل </t>
  </si>
  <si>
    <t xml:space="preserve">ستة أيام </t>
  </si>
  <si>
    <t xml:space="preserve">20 ساعة </t>
  </si>
  <si>
    <t xml:space="preserve">تنفيذ ورشة عمل بعنوان " تعزيز البيئة الأمنة للأطفال في قطاع غزة  " </t>
  </si>
  <si>
    <t xml:space="preserve">تنفيذ ورشة عمل بعنوان " تعزيز دور المنظمات الاهلية الفلسطينية في حوار السياسات " </t>
  </si>
  <si>
    <t xml:space="preserve">ورشة عمل تعريفية لمشروع التمويل الطارئ والمال من اجل العمل والتوظيف </t>
  </si>
  <si>
    <t>مركز تطوير المؤسسات الاهلية NDC</t>
  </si>
  <si>
    <t xml:space="preserve">3 ساعات </t>
  </si>
  <si>
    <t xml:space="preserve">لقاء تدريبي حول " مبادرة العنف المبني على النوع الاجتماعي " </t>
  </si>
  <si>
    <t xml:space="preserve">ورشة عمل حول" تقديم مقترحات مشاريع للدورة الثاني تحت شعار " مراكز مجتمعية لدعم الشباب " </t>
  </si>
  <si>
    <t xml:space="preserve">الجمعية الألمانية لتعليم الكبار </t>
  </si>
  <si>
    <t xml:space="preserve">ورشة عمل حول " السياسات القطاعية التعليمية واستراتجيات المنظمات الاهلية " </t>
  </si>
  <si>
    <t xml:space="preserve">ورشة عمل حول " الأشخاص ذوي الإعاقة في اجندة السياسات الوطنية والقطاعية " </t>
  </si>
  <si>
    <t>لقاء حواري حول " قراءة في المتغيرات القانونية التي نالت الحق في حرية تكوين الجمعيات في قطاع غزة في ظل الانقسام "</t>
  </si>
  <si>
    <t xml:space="preserve">مؤسسة الضمير لحقوق الانسان </t>
  </si>
  <si>
    <t xml:space="preserve">دورة تدريبة حول " المهارات الأساسية للغة العربية " </t>
  </si>
  <si>
    <t xml:space="preserve">مديرية التربية والتعليم -رفح </t>
  </si>
  <si>
    <t xml:space="preserve">5ايام </t>
  </si>
  <si>
    <t xml:space="preserve">التعرف على المهارات الأساسية للغة العربية </t>
  </si>
  <si>
    <t xml:space="preserve">ورشة عمل " حماية الأشخاص ذوي الإعاقة بموجب القانون الدولي الإنساني والقانون الدولي لحقوق الانسان واتفاقية حقوق الأشخاص ذوي الإعاقة </t>
  </si>
  <si>
    <t xml:space="preserve">الضمير لحقوق الانسان </t>
  </si>
  <si>
    <t xml:space="preserve">ورشة عمل " الوضوء والطهارة " </t>
  </si>
  <si>
    <t xml:space="preserve">وزارة الأوقاف  </t>
  </si>
  <si>
    <t>ورشة عمل حول " الانتهاكات الإسرائيلية ضد المدنيين في مناطق قطاع  غزة مقيدة الوصول ART</t>
  </si>
  <si>
    <t xml:space="preserve">دورة تدريبية  حول " التربية الإيجابية " </t>
  </si>
  <si>
    <t xml:space="preserve">المركز الفلسطيني للديمقراطية وحل النزاعات </t>
  </si>
  <si>
    <t>ورشة عمل حول " أولويات المنظمات الاهلية الفلسطينية في سياق مناصرة الحقوق الاقتصادية والاجتماعية والثقافية "</t>
  </si>
  <si>
    <t xml:space="preserve">جلسة تدريبية " مقدمة حول صندوق التمويل الطارئ Hpf  ومتطلباته " </t>
  </si>
  <si>
    <t xml:space="preserve">مؤتمر سنوي " منظمات المجتمع المدني في قطاع غزة .. فضاء مقلص وواقع صعب " </t>
  </si>
  <si>
    <t>مؤسسة HI</t>
  </si>
  <si>
    <t>جمعية ارض</t>
  </si>
  <si>
    <t>sos</t>
  </si>
  <si>
    <t xml:space="preserve">مديرية التربية و التعليم </t>
  </si>
  <si>
    <t>PNGO</t>
  </si>
  <si>
    <t>بهاء الشطلي</t>
  </si>
  <si>
    <t>فلسطين العمري</t>
  </si>
  <si>
    <t>سمرة</t>
  </si>
  <si>
    <t>سماح الحلو</t>
  </si>
  <si>
    <t>نعيم كباجة</t>
  </si>
  <si>
    <t>علاء الغلايني</t>
  </si>
  <si>
    <t>مرعي بشير</t>
  </si>
  <si>
    <t>سنايل سعيد</t>
  </si>
  <si>
    <t>التعرف على وحدة الدعم والإستشارات</t>
  </si>
  <si>
    <t xml:space="preserve">ادراك أهمية الحشد و المناصرة للقضايا </t>
  </si>
  <si>
    <t xml:space="preserve">التعرف على مخاطر العنف المبني على النوع الاجتماعي </t>
  </si>
  <si>
    <t>بناء قدرات العاملين</t>
  </si>
  <si>
    <t xml:space="preserve">التعرف على اهمية تعزيز البيئة الأمنة للأطفال في قطاع غزة  </t>
  </si>
  <si>
    <t xml:space="preserve">التعرف على أهمية تعزيز دور المنظمات الاهلية الفلسطينية في حوار السياسات " </t>
  </si>
  <si>
    <t xml:space="preserve">التعرف على مشروع التمويل الطارئ والمال من اجل العمل والتوظيف </t>
  </si>
  <si>
    <t xml:space="preserve">التعرف على مخاطرالعنف المبني على النوع الاجتماعي " </t>
  </si>
  <si>
    <t xml:space="preserve">التعرف على الية و مواعيد تقديم مقترحات مشاريع للدورة الثانية تحت شعار"مراكز مجتمعية لدعم الشباب </t>
  </si>
  <si>
    <t xml:space="preserve">التعرف على السياسات القطاعية التعليمية واستراتجيات المنظمات الاهلية " </t>
  </si>
  <si>
    <t xml:space="preserve">اسقاط الضوء على مكان الأشخاص ذوي الإعاقة في اجندة السياسات الوطنية والقطاعية " </t>
  </si>
  <si>
    <t>التعرف على لمتغيرات القانونية التي نالت الحق في حرية تكوين الجمعيات في قطاع غزة في ظل الانقسام "</t>
  </si>
  <si>
    <t xml:space="preserve">التعرف على كيفية حماية الأشخاص ذوي الإعاقة بموجب القانون الدولي الإنساني والقانون الدولي لحقوق الانسان واتفاقية حقوق الأشخاص ذوي الإعاقة </t>
  </si>
  <si>
    <t xml:space="preserve">ان يستخدم الأطفال الوضوء والطهارة بطريقة صحيحة </t>
  </si>
  <si>
    <t xml:space="preserve">التعرف على صور و اشكال الانتهاكات الإسرائيلية ضد المدنيين في مناطق قطاع  غزة </t>
  </si>
  <si>
    <t xml:space="preserve">التعرف على اهمية التربية الإيجابية للاسرة " </t>
  </si>
  <si>
    <t xml:space="preserve">التعرف على أولويات المنظمات الاهلية الفلسطينية في سياق مناصرة الحقوق الاقتصادية والاجتماعية والثقافية </t>
  </si>
  <si>
    <t xml:space="preserve">التعرف على صندوق التمويل الطارئ Hpf  ومتطلباته " </t>
  </si>
  <si>
    <t xml:space="preserve">التعرف على منظمات المجتمع المدني في قطاع غزة  </t>
  </si>
  <si>
    <t>عمل فحوصات سمعية للحالات  المحتاجة في المنطقة الجنوبية (رفح-خانيونس)</t>
  </si>
  <si>
    <t>1 سنة</t>
  </si>
  <si>
    <t>رفح-خانيونس</t>
  </si>
  <si>
    <t>اكتشاف الحالات التى تعاني من مشاكل سمعية</t>
  </si>
  <si>
    <t>عمل فحوصات سمعية (الكشف المبكر)</t>
  </si>
  <si>
    <t>عمل فحوصات سمعية للحالات  المحتاجة  للاذن الوسطى في المنطقة الجنوبية (رفح-خانيونس)</t>
  </si>
  <si>
    <t>عيادة السمعيات</t>
  </si>
  <si>
    <t>تركيب معينات سمعية للحالات المحتاجة في محافظة رفح-وخانيونس</t>
  </si>
  <si>
    <t>الارشاد والتوجية والمساعدة</t>
  </si>
  <si>
    <t xml:space="preserve">عمل قوالب للأذن  للحالات التى تم تركيب معينات سمعية ،لها </t>
  </si>
  <si>
    <t>تحويل الحالات التى تعاني من مشاكل صحية ومشاكل عصبية الى طبيب ENT</t>
  </si>
  <si>
    <t>كشف الحالات التي تعاني من مشاكل سمعية</t>
  </si>
  <si>
    <t>فحص سمع شامل</t>
  </si>
  <si>
    <t>تركيب معينات سمعية</t>
  </si>
  <si>
    <t>عمل قوالب الأذن</t>
  </si>
  <si>
    <t>التحويل للجهات المختصة</t>
  </si>
  <si>
    <t xml:space="preserve">  يــوم   واحد</t>
  </si>
  <si>
    <t xml:space="preserve">لجنة التنسيق لمراكز التأهيل المجتمعي-مخيمات قطاع غزة بالتنسيق مع برنامج الاغاثة والخدمات الاجتماعية –الاونروا </t>
  </si>
  <si>
    <t>المشاركة في فعاليات اليوم العالمي لذوي الإعاقة لتمكين الأشخاص ذوي الإعاقة وضمان الشمول والمساواة  والمطالبة بحقوقهم وفق ما نص عليها القانون الدولي.</t>
  </si>
  <si>
    <t>مؤسسات شبكة المنظمات الاهلية</t>
  </si>
  <si>
    <t>المشاركة في وقفة تضامنية للمطالبة بحقوق الأشخاص ذوي الإعاقة  .</t>
  </si>
  <si>
    <t>المشاركة في الاحتفال المركزي السنوي باليوم العالمي لذوي الإعاقة وضمان الشمول والمساواة معا من اجل تطوير وتنمية قدرات الأشخاص ذوي الإعاقةو المشاركة بمعرض فني .</t>
  </si>
  <si>
    <t>المشاركة في الاحتفال السنوي الأول بمناسبة اليوم العالمي للأشخاص ذوي الإعاقة  للمشاركة في فعاليات يوم المعاق العالمي مع مؤسسات المجتمع المحلي .</t>
  </si>
  <si>
    <t xml:space="preserve"> الجمعية الوطنية لتاهيل المعاقين</t>
  </si>
  <si>
    <t>تنفيذ ورشة عمل بعنوان النساء ذوات الإعاقة وتمكينهم في المجتمع المحلي  لتمكين الأشخاص ذوي الإعاقة وضمان الشمول والمساواة .</t>
  </si>
  <si>
    <t xml:space="preserve"> برنامج الخدمات الاجتماعية بوكالة الغوث</t>
  </si>
  <si>
    <t>Rebuilding Alliance Organization</t>
  </si>
  <si>
    <t>على مدار العام</t>
  </si>
  <si>
    <t>حفلات و مهرجانات</t>
  </si>
  <si>
    <t>ترفيهي</t>
  </si>
  <si>
    <t>تم تنفيذ العديد من الحفلات و المهرجانات و التي تبرز و تعزز قدررات الطفل و تقديمه العديد من العروض  الفنية و النرفيهية الممتعة و الهادفة في عدة نناسبات خلال العام ( حفل احياء التراث الفلسطيني - حفل تكريم اوائل الطلبة للفصل الدراسي الاول - حفل تخريج الفوج الثالث عشر من الروضة - وداعا اجازتي الشتوية - حفل اختتام مشروع مستقبلي )</t>
  </si>
  <si>
    <t>اجتماعي ترفيهي</t>
  </si>
  <si>
    <t>على مدار العام حفل / شهرين</t>
  </si>
  <si>
    <t>جمعية الامل و بعض المؤسسات العاملة بمجال الطفولة</t>
  </si>
  <si>
    <t>ابراز  قدرات الاطفال و عرضها بشكل ايجابي و هادف من خلال تقديم العروض في هذه المهرجانات بالاضافة الى تفريغ الطاقات لدى الاطفال</t>
  </si>
  <si>
    <t>دعم أكاديمي ومساندة دراسية</t>
  </si>
  <si>
    <t>تقديم دعم اكاديمي ومساندة دراسية لاعضاء النادي بمساعدة متطوعيين من خريجي الجامعات وحل الواجب معهم على مدار العام</t>
  </si>
  <si>
    <t>ديسمبر2018</t>
  </si>
  <si>
    <t xml:space="preserve">مدارس وكالة الغوث المجاورة  ، جامعة القدس المفتوحة ، جامعة الاقصى </t>
  </si>
  <si>
    <t>رفع مستوي الأطفال اكاديميا و تحسين مستوى تحصيلهم العلمي</t>
  </si>
  <si>
    <t>ورش توعوية لاهالي المنطقة واولياء امور الأطفال المترددين على النادي</t>
  </si>
  <si>
    <t>توعوية أولياء ابأمور وتثقيفهم حول عدة مواضيع من خلال لقاءات مجتمعية معهم " عمالة الأطفال ، التحرش الجنسي ، الأخلاق الحميدة ، صحتك سيدتي ، كيف تعززين ثقة طفلك بنفسه ، مخاطر مخلفات الحرب ، الدور الرقابي للاهل حول مشاركة أطفالهم بالعاب الصيف ، التغذية السليمة، كيفية التعامل مع جهاز الاحصاء ، كيفية التعامل مع الحرائق</t>
  </si>
  <si>
    <t xml:space="preserve">اجتماعي ثقافي </t>
  </si>
  <si>
    <t xml:space="preserve">جمعية الثقافة والفكر الحر ، مدرسة رابعة العدوية ، الانروا ، مركز الاحصاء ، الدفاع المدني </t>
  </si>
  <si>
    <t xml:space="preserve">المساهمة في حل كثير من المشكلات لدى الطفل </t>
  </si>
  <si>
    <t xml:space="preserve">دورات تدريبية لرفع كفاءة العاملين </t>
  </si>
  <si>
    <t xml:space="preserve">تلقي العاملين دورات تدريبية في مجال " الحاسوب ، دبلومة تربية الطفل ، الاسعافات الأولية ، تشكيل لجان حماية الطفولة ، التدريس باسس القاعدة النورانية ، التدخل وقت الأزمات والكوارث ، أهمية الدراما في تطوير المهارات الحياتية </t>
  </si>
  <si>
    <t>مديرية التربية والتعليم ، مؤسسة هاندي كاندي ، فرونت لاين ،مركز العمل التنموي معا  ، مركز القطان</t>
  </si>
  <si>
    <t xml:space="preserve">رفع كفاءة الغاملين وتنمية قدراتهم في عدة مجالات </t>
  </si>
  <si>
    <t xml:space="preserve">دورات تدريبية في مجال الحاسوب </t>
  </si>
  <si>
    <t xml:space="preserve">تنفيذ العديد من الدورات التدريبية في مجال الحاسوب "دورة مبتدئة في برنامج الويندوز ، دورة مبيتدئة في برنامج word  ، دورة متقدمة في مجال word ، دورة في برنامج الرسام ، دورة في برنامج power point  ، دورة في برنامج Excel </t>
  </si>
  <si>
    <t>نادي الطفل</t>
  </si>
  <si>
    <t>عدد من الاطفال اكتسبوا مهارات التعامل مع برامج الحاسوب بشكل جيد</t>
  </si>
  <si>
    <t xml:space="preserve">فنون تشكيلية </t>
  </si>
  <si>
    <t xml:space="preserve">تنمية وتطوير قدرات الاطفال الموهوبين في مجال الفن التشكيلي واعداد الكثير من المجسمات الممتعة من بعض الأدوات البسيطة وخامات البيئة وتجهيز معرض بسيط من أعمال الاطفال في نهاية كل عام </t>
  </si>
  <si>
    <t xml:space="preserve">تنمية قدرات </t>
  </si>
  <si>
    <t xml:space="preserve">مركز ريتشل كوري ، مكتبة البلدية  ، نادي الطفل </t>
  </si>
  <si>
    <t>تنمية وتطوير مواهب الاطفال</t>
  </si>
  <si>
    <t xml:space="preserve">عروض مرئية </t>
  </si>
  <si>
    <t>عرض العديد من الافلام الترفيهية والثقافية الهادفة للأطفال المترددين على المكان كذلك تقديم العديد من العروض في بعض المدارس والمؤسسات المعنية من اجل التوعية والارشاد</t>
  </si>
  <si>
    <t>توعية</t>
  </si>
  <si>
    <t xml:space="preserve">مجموعة من طلاب  مدارس الوكالة </t>
  </si>
  <si>
    <t xml:space="preserve">نشر الوعي وتنمية ثقة الطفل بذاته </t>
  </si>
  <si>
    <t>تنمية مواهب الاطفال في مجال الكتابة الابداعية</t>
  </si>
  <si>
    <t>عقد ورش عمل حول اساسيات الكتابة الابداعية لمن لديه الموهبة من الاطفال ، ثم زيارات ميدانية لمكتبات رفح مثل مكتبة البلدية ومكتبة البحرين بالاضافة الى زيارات ميدانية لبعض المؤسسات العاملة بمجال الطفولة وكتابة تقرير الزيارة من قبل الاطفال بالاضافة الى كتابة قصص من تاليف الاطفال وتوزيع هدية لافضل قصة وهدايا رمزية للمشاركين</t>
  </si>
  <si>
    <t>شهر</t>
  </si>
  <si>
    <t>مكتبة البلدية ، مكتبة البحرين</t>
  </si>
  <si>
    <t>تنمية وتعزيز مواهب الاطفال في مجال الكتابة الابداعية</t>
  </si>
  <si>
    <t>مناظرة بين الطالبات في سن المراهقة و امهاتهم</t>
  </si>
  <si>
    <t>تضمنت المبادرة لقاء مجتمعي مع بعض السيدات ، وفرز السيدات اللواتي لديهن بنات بسن المراهقة ، ومن ثم تنظيم ورش توعوية مع الام بصحبة بنتها بحضور وفد متخصص من المجلس النرويجي لاعطاء عدد ما يقارب 7 لقاءات</t>
  </si>
  <si>
    <t>اجتماعي توعوي</t>
  </si>
  <si>
    <t>اسبوع</t>
  </si>
  <si>
    <t>نادي الطفل ، المجتمع المحلي</t>
  </si>
  <si>
    <t xml:space="preserve">توعية السيدا حول الية التعامل والتقرب لبناتهن في سن المراهقة </t>
  </si>
  <si>
    <t>المشاركة كعضو رئيسي بمؤتمر</t>
  </si>
  <si>
    <t>المشاركة كعضو رئيسي في مؤتمر اليوم العالمي للمرأة الذي نظمته وكالة الغوث وبمشاركة العديد من جمعيات مدينة رفح التي تنفذ برنامج العنف المبني على النوع الاجتماعي وتم عرض ورقة عملعن ما تلاقيه المرأة بالمجتمع</t>
  </si>
  <si>
    <t>اجتماعي تثقيفي</t>
  </si>
  <si>
    <t>يومين</t>
  </si>
  <si>
    <t>نادي الطفل ، وكالة الغوث</t>
  </si>
  <si>
    <t>توعية المجتمع المحلي في مواضيع تحد من ظاهرة العنف المبنى على النوع الاجتماعي</t>
  </si>
  <si>
    <t>دورة تدريبية متميزة في مجال move maker</t>
  </si>
  <si>
    <t>تم تنفيذ دورة تعليمية لبرنامج movemaker  لطالبات الصف الثامن ضمن مناهجهم الدراسية ومن ثم قامت كل طالبة بعمل فيلم قصير لانشطتها من خلال تجميع الصور الخاصة بهم وربطها بمقطع موسيقي ملائم</t>
  </si>
  <si>
    <t>دعم أكاديمي</t>
  </si>
  <si>
    <t>اسبوعين</t>
  </si>
  <si>
    <t>رفع كفاءة طالبات الصف الثامن المنتسبات للنادي في مجال التصميم</t>
  </si>
  <si>
    <t>تفعيل أنشطة اسبوع القراءة الوطني</t>
  </si>
  <si>
    <t>تعيل انشطة اسبوع القراءة الوطني من خلال تنفيذالعديد من الانشطة المكتبية الادبية والثقافية المميزة وربطها بمسيرات العودة من خلال الحديث عن المدن الفلسطينية المختلفة واعطاء المجال لكل طفل للحديث عن بلدنه</t>
  </si>
  <si>
    <t>ثقافي</t>
  </si>
  <si>
    <t>نادي الطفل ، مؤسسة تامر</t>
  </si>
  <si>
    <t>تفعيل مكتبة النادي وتنمية قدرات الطفل في مجال البحث والمطالعة</t>
  </si>
  <si>
    <t>تنفيذمهرجان بعنوان " أنا راجع "</t>
  </si>
  <si>
    <t>تم تنفيذ نشاط بعنوان أنا راجع تخلله العديد من الانشطة التراثية المختلفة " رسم خريطة كبيرة جدا وتلوينها ، تحديد المدن ، سرد قصة لكل مدينة ، دبكة ، اكل تراثي ...الخ " وبحضور وفد من مديرية التربية والتعليم</t>
  </si>
  <si>
    <t>وطني</t>
  </si>
  <si>
    <t>نادي الطفل ، الروضة ، اولياء امور الاطفال</t>
  </si>
  <si>
    <t>تعزيز الحس الوطني لدى المترديين على المكان</t>
  </si>
  <si>
    <t>دمج اطفال التمهيدي مع اطفال الصف الاول بالمدارس</t>
  </si>
  <si>
    <t>قضاء يوم دراسي متكامل لطفال التمهيدي داخل الصف الاول بالمدرسة ، ومشاركة الاطفال في تنفيذ الحصص بحضور وفد من التعليم ومن ثم توزيع هدايا على المشاركين من الأطفال</t>
  </si>
  <si>
    <t>نادي الطفل ، مدرسة شهداء رفح</t>
  </si>
  <si>
    <t>تقوية العلاقات الاجتماعية بين نادي الطفل والمؤسسات العاملة بنفس المجال بهدف تبادل الخبرات والمنافع</t>
  </si>
  <si>
    <t>فحص طبي للنطق</t>
  </si>
  <si>
    <t>تم التنسيق مع جمعية العدالة الخيرية للتنمية ورعاية المراة والطفل لفحص اطفال الروضة من قبل متخصصين في مجال النطق وتعليم الكلام</t>
  </si>
  <si>
    <t>نادي الطفل ، جمعية العدالة</t>
  </si>
  <si>
    <t>تقوية العلاقات الاجتماعية بين نادي الطفل والمؤسسات بالاضافة الى الاطمئنان على الاطفال في مجال النطق</t>
  </si>
  <si>
    <t>احياء تراث الاكلات الشعبية</t>
  </si>
  <si>
    <t>تجميع الحطب والنار بصحبة كل من الاطفال والمربيات والامهات وتجهييز ما يقارب 200 رغيف صاج ومن ثم تقديم الوجبات الشعبية زيت وزيتون والبان وغيرها للمشاركين من الامهات والاطفال والعاملين</t>
  </si>
  <si>
    <t>غذائي</t>
  </si>
  <si>
    <t xml:space="preserve">المحافظة على التراث والتعريف بعادات وتقاليد الاجداد </t>
  </si>
  <si>
    <t>اعداد مسابقة رمضانية</t>
  </si>
  <si>
    <t>تم تنفيذ مسابقة رمضانية لأعضاء النادي الملتزمين وفرز الفائزين ومن ثم توزيع جوائز عليهم ضمن حفل بيسط مع اقرانهم بالنادي</t>
  </si>
  <si>
    <t>ديني</t>
  </si>
  <si>
    <t>3 أسابيع</t>
  </si>
  <si>
    <t>تنمية قدرات الاطفال في مجال البحث وتعزيز الوازع الديني لديهم</t>
  </si>
  <si>
    <t>دورة للمبدعين في مجال الرسم</t>
  </si>
  <si>
    <t>عقد دورة تدريبية في مجال الرسم للأطفال الذين لديهم موهبة الرسم من أطفال ايتام حرب 2008 بالتنسيق مع مؤسسة تامر للتعليم المجتمعي</t>
  </si>
  <si>
    <t>تعزيز مواهب</t>
  </si>
  <si>
    <t>تنمية وتعزيز قدرات الاطفال الموعوبين بمجال الرسم</t>
  </si>
  <si>
    <t xml:space="preserve">الحد من مستوى الفقر لدى بعض العائلات ورفع معنويات الاطفال </t>
  </si>
  <si>
    <t>اختيار 100 اسم عشوائي من المترددين على النادي وعمل بحث ميداني وزيارات للعائلة واختيار ما يقارب 58 عائلة من ذوات الدخل الضعيف ولدى اطفالهم مشاكل سلوكية ونفسية والبدء باستلام سلة غذائية لمدة 10 أسابيع بمعدل سلة / اسبوع</t>
  </si>
  <si>
    <t>10 أسابيع</t>
  </si>
  <si>
    <t>مركز العمل التنموي معا ، المجتمع المحلي</t>
  </si>
  <si>
    <t>الحد من الفقر</t>
  </si>
  <si>
    <t>عرض مسرحي هادف وممتع للاطفال والسيدات</t>
  </si>
  <si>
    <t>تقديم عرض مسرحي هادف وممتع بعنوان " اروح لمين " لعدد 100من سيدات المنطقة واطفالهن بالتنسيق مع مؤسسة بسمة للثقافة والفنون</t>
  </si>
  <si>
    <t>ترفيهي هادف</t>
  </si>
  <si>
    <t>نادي الطفل ، مؤسسة بسمة للثقافة والفنون</t>
  </si>
  <si>
    <t>قضاء وقت ممتع وهادف لسيدات المنطقة واطفالهن</t>
  </si>
  <si>
    <t>صيفك أحلى معنا</t>
  </si>
  <si>
    <t>اختيار عدد 100 من اعضاء النادي المميزين ومشاركتهم بمسابقات ترفيهية وثقافية ومن ثم حصر الفائزين منهم ، ومن ثم تنفيذ رحلة ترفيهية لمدينة شارم بارك وتقديم وجبة غذائية مميزة لهم</t>
  </si>
  <si>
    <t>نادي الطفل ، مركز العمل التنموي معا</t>
  </si>
  <si>
    <t>قضاء وقت ممتع و هادف لعدد من الاطفال خلال الاجازة الصيفية</t>
  </si>
  <si>
    <t>عرض مسرحي من قبل السيدات وبناتهن</t>
  </si>
  <si>
    <t>اختيار 10 من السيدات اللواتي تلقين دورة تدريبية في مجال العنف المبني على النوع الاجتماعيوتدريبهن على الحشد والمناصرة ثم كتابة مبادرة وكانت عبارة عن عرض مسرحي هادف وممتع تم اخراجه وتنفيذه من قبل السيدات وعرضه امام ما يقارب 150 من الجمهور</t>
  </si>
  <si>
    <t xml:space="preserve">توعية السيدات حول حقوقهن </t>
  </si>
  <si>
    <t>مخيم صيفي</t>
  </si>
  <si>
    <t>تنفيذ موقع لالعاب صيف 2017 لعدد من اعضاء النادي و اطفال منطقة يبنا تخلله العديد من العاب النفخ و الفنون التشكيلية و المسرح و الرحلات و اختتم بحفل لعرض مواهب الاطفال</t>
  </si>
  <si>
    <t>وكالة الغوث لتشغيل الاجئين</t>
  </si>
  <si>
    <t xml:space="preserve">روضة الامل النموذجية </t>
  </si>
  <si>
    <t xml:space="preserve">استقطاب عدد من اطفال المنطقة  سنويا من أجل تاهيله للتعليم النظامي واكسابه مهارات خاصة للتربية الدينية والعربية والرياضيات والفنون وغيرها وتأهيل الطفل للانتقال الطبيعي من الأسرة إلى المدرسة </t>
  </si>
  <si>
    <t>9 شهور</t>
  </si>
  <si>
    <t>جمعية الامل و مديرية تعليم رفح</t>
  </si>
  <si>
    <t>التعاون مع الاسرة في تربية الطفل وتاهيل 200 طفل سنويا للمدرسة</t>
  </si>
  <si>
    <t>الاستمرار في تنفيذ مبادرة العنف المبني على النوع الاجتماعي " فلنسيا "</t>
  </si>
  <si>
    <t>تنفذ العديد من اللقاءات مع عدد من السيدات والشباب من سن 18-28 سنة وعددهم 64 بمعدل 16 / مجموعة على ان تشارك المجموعة بـــــ 8 لقاءات توعوية حول مواضيع " مفهوم النوع الاجتماعي ، انواع العنف ، حقوق الانسان والاتفاقيات ، قانون الاحوال الشخصية ، الميراث ، ادارة الضغوطات ، الية الوقاية والحماية من العنف "</t>
  </si>
  <si>
    <t>توعوي</t>
  </si>
  <si>
    <t>6 شهور</t>
  </si>
  <si>
    <t>يوم تطوعي لقطف زيتون بلادي</t>
  </si>
  <si>
    <t xml:space="preserve">اشتملت المبادرة عدة أنشطة منها وشة عمل حول تعريف الاطفال من اعضاء النادي والروضة حول فوائد الزيتون واهميته ومنزلته في القران بالاضافة الى توضيح الاهمية التاريخية لشجرة الزيتون ومدى عراقته كذلك التنسيق مع المجتمع المحلي لمساعدتهم في قطف الزيتون بحقولهم ثم القيام بزيارة ميدانية من قبل بعض المنشطيين بصحبة عدد من الأطفال ما يقارب 50 طفل وطفلة للمشاركة بقطف الزيتون في المناطق المحيطة وتناول وجبة الافطار داخل احد حقول المنطقة " زيت ، زعتر ، زيتون " وأخيرا التعرف على طرق والية حفظ الزيتون عمليا داخل اسوار نادي الطفل </t>
  </si>
  <si>
    <t>شهرين</t>
  </si>
  <si>
    <t>اعضاء النادي بصحبة منشطيهم ، طلاب  المدارس المجاورة ، مربيات الروضة ، بعض الأهالي الذين يمتلكون اشجار زيتون بالمنطقة</t>
  </si>
  <si>
    <t>تقوية العلاقات الاجتماعية والروابط بين نادي الطفل والمجتمع المحلي بالاضافة الى تفعيل موسم الزيتون وتدريب الأطفال على قطف الزيتون والية القطف وفوائدة</t>
  </si>
  <si>
    <t>مخيم شتوي</t>
  </si>
  <si>
    <t>مشاركة 21 طفل من كلا الجنسيين بمخيم شتوي خاص بقسم الارشاد بعيادة الوكالة لمدة اسبوع تخلله العديد من الأنشطة الفنية الممتعة والهادفة بالاضافة الى تقديم وجبة يومية خفيفة للمشاركين وفي نهاية المخيم تم توزيع هدايا رمزية علىالمشاركين</t>
  </si>
  <si>
    <t>25/11</t>
  </si>
  <si>
    <t>نادي الطفل ، عيادة الوكالة</t>
  </si>
  <si>
    <t>قضاء وقت ممتع وهادف خلال الاجازة الشتوية للاطفال المحتاجيت دعم</t>
  </si>
  <si>
    <t>توزيع أحذية</t>
  </si>
  <si>
    <t>تم توزيع عدد 191 حذاء لاطفال روضة الامل النموذجية بالتنسيق مع مؤسسة انيرا</t>
  </si>
  <si>
    <t>دعم مادي</t>
  </si>
  <si>
    <t>نادي الطفل ، مؤسسة انيرا</t>
  </si>
  <si>
    <t>تقديم بعض الدعم المادي للاطفال في ظل الظروف الاقتصادية الصعبة</t>
  </si>
  <si>
    <t xml:space="preserve">رحلات  ترفيهية  </t>
  </si>
  <si>
    <t>انفيذ العيد من الرحلات الترفيهية لأعضاء نادي الطفل وروضة الأمل النموذجية خلال العام تخللها زيارة العديد من المناطق الترفيهية والاثرية الممتعة والهادفة بالاضافة الى تقديم وجبات خفيفة للأطفال بدعم من المجتمع المحلى ومركز العائلة بمعدل 2 رحلة /الشهر</t>
  </si>
  <si>
    <t xml:space="preserve">في نفس يوم النشاط </t>
  </si>
  <si>
    <t>علي مدار العام</t>
  </si>
  <si>
    <t xml:space="preserve">تعديل بعض السلوكيات وتقوية العلاقات بين برنامج نادي الطفل وأطفال المنطقة وامتاع الاطفال في جو من الحرية والحركة </t>
  </si>
  <si>
    <r>
      <t xml:space="preserve">رقم التسجيل
</t>
    </r>
    <r>
      <rPr>
        <sz val="11"/>
        <color rgb="FFFF0000"/>
        <rFont val="Simplified Arabic"/>
        <family val="1"/>
      </rPr>
      <t>(لا يتم إدخاله ويظهر بشكل تلقائي)</t>
    </r>
  </si>
  <si>
    <r>
      <t xml:space="preserve">سنة التقرير </t>
    </r>
    <r>
      <rPr>
        <sz val="11"/>
        <color rgb="FFFF0000"/>
        <rFont val="Simplified Arabic"/>
        <family val="1"/>
      </rPr>
      <t>(لا يتم إدخاله ويظهر بشكل تلقائي)</t>
    </r>
  </si>
  <si>
    <r>
      <t xml:space="preserve">اسم الجمعية
</t>
    </r>
    <r>
      <rPr>
        <sz val="11"/>
        <color rgb="FFFF0000"/>
        <rFont val="Simplified Arabic"/>
        <family val="1"/>
      </rPr>
      <t>(لا يتم إدخاله ويظهر بشكل تلقائي)</t>
    </r>
  </si>
  <si>
    <r>
      <t xml:space="preserve">اسم النشاط أو المشروع أو البرنامج باللغة العربية
</t>
    </r>
    <r>
      <rPr>
        <b/>
        <sz val="10"/>
        <color theme="1"/>
        <rFont val="Simplified Arabic"/>
        <family val="1"/>
      </rPr>
      <t>(في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(يجب أن يتم ذكر كل الأنشطة والمشاريع والبرامج التي نفذتها الجمعية خلال عام التقرير وإن لم تنتهي)</t>
    </r>
  </si>
  <si>
    <t>وصف النشاط  (الأعمال الأساسية وليس الأهداف)</t>
  </si>
  <si>
    <t>نوع العمل (نشاط، مشروع، برنامج مؤقت، برنامج دائم)</t>
  </si>
  <si>
    <t>إذا كان العمل برنامج مؤقت أو دائم فهل يتضمن أكثر من مشروع (نعم، لا، ليس برنامج)</t>
  </si>
  <si>
    <r>
      <t xml:space="preserve">مجال عمل النشاط </t>
    </r>
    <r>
      <rPr>
        <b/>
        <sz val="8"/>
        <color theme="1"/>
        <rFont val="Simplified Arabic"/>
        <family val="1"/>
      </rPr>
      <t xml:space="preserve">(اجتماعي، صحي، اقتصادي، زراعي، اسكان، بنية تحتية، تدريب مهني، بناء قدرات المستفيدين، بناء القدرات الذاتية للجمعية، مشاريع صغيرة، ديموقراطية وحكم رشيد، حقوق الإنسان، سياحة وآثار، مياه، إعلامي، تعليمي، تكنولوجيا المعلومات، ثقافي، ديني، رياضي، ترفيهي، نقل ومواصلات، حل النزاعات بالطرق البديلة، الاصلاح وشؤون العشائر، العلاقات الخارجية، بيئي) </t>
    </r>
  </si>
  <si>
    <r>
      <rPr>
        <b/>
        <sz val="10"/>
        <color theme="1"/>
        <rFont val="Simplified Arabic"/>
        <family val="1"/>
      </rPr>
      <t xml:space="preserve">التصنيف الفئوي للمستفيدين </t>
    </r>
    <r>
      <rPr>
        <b/>
        <sz val="8"/>
        <color theme="1"/>
        <rFont val="Simplified Arabic"/>
        <family val="1"/>
      </rPr>
      <t>(كل الفئات، طفولة المهد، الطفولة المبكرة، الطفولة المتوسطة، الطفولة المراهقة، طفولة متعدّدة، الشباب، الكهولة، المسنين، العمال، المعوقين، اللاجئين، الأسرى، أهالي الشهداء، الجرحى، الجرحى والأسرى وأهالي الشهداء، العائلة أو العشيرة، أعضاء الجمعية العمومية)</t>
    </r>
  </si>
  <si>
    <t>تصنيف المستفيدين حسب الجنس (ذكور، إناث، كلا الجنسين)</t>
  </si>
  <si>
    <t>الفئة المستهدفة (توضيح معايير اختيار الفئة المستهدفة)</t>
  </si>
  <si>
    <t>الفئة المستفيدة ضمن أهداف الجمعية حسب نظامها الأساسي (نعم، لا، مختلط)</t>
  </si>
  <si>
    <t>عدد المستفيدين</t>
  </si>
  <si>
    <t>نوع النشاط (تنمية، إنعاش، إغاثة)</t>
  </si>
  <si>
    <t>تم ربط مخرجات النشاط بالسياق التنموي (نعم، لا)</t>
  </si>
  <si>
    <t>تاريخ البدء</t>
  </si>
  <si>
    <t>مدة النشاط من بدايته إلى نهايته، وفي حال كان مستمراً بشكل دائم يتم اختيار أكثر من ثلاث سنوات</t>
  </si>
  <si>
    <t>حالة النشاط (تحت التنفيذ، انتهى، انتهى بدون إغلاق)</t>
  </si>
  <si>
    <t>النطاق الجغرافي (الضفة، قطاع غزة، الضفة والقطاع، شمال غزة، غزة، الوسطى، خانيونس، رفح، جنوب القطاع "خانيونس ورفح"، أكثر من محافظة "في حال كان النشاط يستهدف عدة محافظات")</t>
  </si>
  <si>
    <t>النطاق الجغرافي التفصيلي (اذكر المحافظات في كانت أكثر من محافظة، أو اذكر المدن أو القرى، أو الأحياء إذا كان النشاط لا يستهدف محافظة بأكملها)</t>
  </si>
  <si>
    <t>النشاط حصل على الموافقة الخاصة بالعمل في المواقع الحدودية من جهات الاختصاص (نعم، لا ، نطاق عمل النشاط  ليس على الحدود)</t>
  </si>
  <si>
    <t>طبيعة النشاط (اعتيادي، طارئ بسبب كارثة أو أزمة مفاجئة، عاجل مرتبط بموعد محدد وتأخر المانح في الإبلاغ عن الموافقة)</t>
  </si>
  <si>
    <t xml:space="preserve"> الجمعية هي عبارة جهة تنفيذية (شريك محلي) ولم يتم تحويل مبلغ منحة النشاط إلى حسابها البنكي باستثناء بعض المصاريف الإدارية إن وجدت (نعم، لا) </t>
  </si>
  <si>
    <t>الشركاء (أسماء المؤسسات التي اختارتهم الجمعية لتشاركها في تنفيذ المشروع)</t>
  </si>
  <si>
    <t>الهدف من المشروع 
(تقديم مساعدة أو خدمة سواء كانت برسوم أو بدون رسوم، الحصول على أرباح تغطي بعض مصروفات الجمعية)</t>
  </si>
  <si>
    <t>ينسجم النشاط مع أهداف الجمعية حسب نظامها الأساسي (كلياً، جزئياً، لا ينسجم)</t>
  </si>
  <si>
    <t>ينسجم النشاط مع الخطة الاستراتيجية للجمعية (كلياً، جزئياً، لا ينسجم، لا يوجد خطة استراتيجية)</t>
  </si>
  <si>
    <t>ينسجم النشاط مع الخطة الوطنية التنموية (كلياً، جزئياً، لا ينسجم، لا يوجد خطة وطنية تنموية)</t>
  </si>
  <si>
    <t>قدرة النشاط على الاستمرار بعد انتهاء التمويل (مستمر في حال كان أكثر من سنة، عدد الأشهر عندما يكون أقل من سنة، تحت التنفيذ، انتهى ولم يستمر)</t>
  </si>
  <si>
    <t>ما هي المقومات التي تحافظ على استمرارية النشاط بعد انتهاء التمويل</t>
  </si>
  <si>
    <t>يوجد أكثر من جهة مانحة (نعم، لا)</t>
  </si>
  <si>
    <t>اسم جهة التمويل المباشر كاملاً باللغة العربية</t>
  </si>
  <si>
    <t>اختصار اسم جهة التمويل المباشر بالإنجليزية</t>
  </si>
  <si>
    <t>اسم جهة التمويل الأصلية (الجذر) كاملاً باللغة العربية</t>
  </si>
  <si>
    <t>اختصار اسم جهة التمويل الأصلية (الجذر) باللغة الإنجليزية</t>
  </si>
  <si>
    <t>الدولة التي يوجد فيها المقر الرئيس لجهة التمويل الأصلية (الجذر) باللغة العربية</t>
  </si>
  <si>
    <t>اسم النشاط أو البرنامج لدى الممول الأصلي (الجذر) كاملاً باللغة العربية</t>
  </si>
  <si>
    <t>اختصار اسم النشاط أو البرنامج لدى الممول الأصلي (الجذر) باللغة الإنجليزية</t>
  </si>
  <si>
    <t>نوع جهة التمويل (خارجية، محلية، حكومية، ذاتي)</t>
  </si>
  <si>
    <t>إجمالي تكلفة المشروع بالكامل بالشيكل</t>
  </si>
  <si>
    <t>نوع العملة</t>
  </si>
  <si>
    <t>إجمالي تكلفة المشروع بالكامل معدل بالشيكل (محوسب)</t>
  </si>
  <si>
    <t>قيمة المنحة بالشيكل</t>
  </si>
  <si>
    <t>قيمة المنحة معدلة بالشيكل (محوسب)</t>
  </si>
  <si>
    <t>مساهمة الجمعية بالشيكل</t>
  </si>
  <si>
    <t>مساهمة الجمعية معدلة بالشيكل (محوسب)</t>
  </si>
  <si>
    <t>ما تم صرفه من تكاليف المشروع خلال العام بالشيكل (المصروفات + الأصول المقتناة خلال العام)</t>
  </si>
  <si>
    <t>ما تم صرفه من تكاليف المشروع خلال العام معدل بالشيكل (محوسب)</t>
  </si>
  <si>
    <t>المصاريف التشغيلية الإدارية بدون الرواتب بالشيكل</t>
  </si>
  <si>
    <t>المصاريف التشغيلية الإدارية بدون الرواتب معدل بالشيكل (محوسب)</t>
  </si>
  <si>
    <t>مصاريف الرواتب الفنية بالشيكل</t>
  </si>
  <si>
    <t>مصاريف الرواتب الفنية معدل بالشيكل (محوسب)</t>
  </si>
  <si>
    <t>مصاريف الرواتب الإدارية بالشيكل</t>
  </si>
  <si>
    <t>مصاريف الرواتب الإدارية معدل بالشيكل (محوسب)</t>
  </si>
  <si>
    <t>المبلغ المالي النقدي الذي صرفته الجمعية على النشاط سواء من إيرادها الذاتي أو من خلال المنحة (أقل من2,000 شيكل، من 2,000 شيكل إلى أقل من 20 ألف شيكل، أكثر من 20 ألف شيكل)</t>
  </si>
  <si>
    <t>يوجد للمشروع حساب فرعي (اسم البنك ورقم الحساب الفرعي، لا يوجد)</t>
  </si>
  <si>
    <t>عدد العاملين في النشاط</t>
  </si>
  <si>
    <t>عدد المتطوعين في النشاط</t>
  </si>
  <si>
    <t>آثار النشاط بعد انتهائه</t>
  </si>
  <si>
    <t>طبيعة المنحة تتضمن (نبذ المقاومة، التطبيع مع الاحتلال، استثناء بعض المستفيدين أو المؤسسات على أساس سياسي، جميع ما ذكر، لا شيء مما ذكر)</t>
  </si>
  <si>
    <t>يوجد مقترح للمشروع (نعم، لا)</t>
  </si>
  <si>
    <t>يوجد عقد تمويل للمشروع (نعم، لا، تمويل ذاتي)</t>
  </si>
  <si>
    <t>يوجد تقرير ختامي أو سنوي (نعم، لا، تحت التنفيذ)</t>
  </si>
  <si>
    <t>تصنيف المشروع محوسب</t>
  </si>
  <si>
    <r>
      <rPr>
        <b/>
        <sz val="12"/>
        <color theme="1"/>
        <rFont val="Simplified Arabic"/>
        <family val="1"/>
      </rPr>
      <t>ملاحظات</t>
    </r>
    <r>
      <rPr>
        <b/>
        <sz val="11"/>
        <color theme="1"/>
        <rFont val="Simplified Arabic"/>
        <family val="1"/>
      </rPr>
      <t xml:space="preserve">
</t>
    </r>
    <r>
      <rPr>
        <b/>
        <sz val="10.5"/>
        <color theme="1"/>
        <rFont val="Simplified Arabic"/>
        <family val="1"/>
      </rPr>
      <t>في حال وجود أكثر من جهة لتمويل المشروع أو البرنامج وتعذر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في حال كان هناك جزء من منحة المشروع غير محصل يتم ذكر القيمة غير المحصلة في هذه الخانة.
يتم الإشارة إذا كان النشاط أو المشروع هو جزء من أحد برامج الجمعية</t>
    </r>
  </si>
  <si>
    <t>م.</t>
  </si>
  <si>
    <r>
      <t xml:space="preserve">رقم التسجيل
</t>
    </r>
    <r>
      <rPr>
        <sz val="8"/>
        <color rgb="FFFF0000"/>
        <rFont val="Simplified Arabic"/>
        <family val="1"/>
      </rPr>
      <t>(لا يتم إدخاله ويظهر بشكل تلقائي)</t>
    </r>
  </si>
  <si>
    <r>
      <t xml:space="preserve">سنة التقرير </t>
    </r>
    <r>
      <rPr>
        <sz val="8"/>
        <color rgb="FFFF0000"/>
        <rFont val="Simplified Arabic"/>
        <family val="1"/>
      </rPr>
      <t>(لا يتم إدخاله ويظهر بشكل تلقائي)</t>
    </r>
  </si>
  <si>
    <r>
      <t xml:space="preserve">اسم الجمعية
</t>
    </r>
    <r>
      <rPr>
        <sz val="8"/>
        <color rgb="FFFF0000"/>
        <rFont val="Simplified Arabic"/>
        <family val="1"/>
      </rPr>
      <t>(لا يتم إدخاله ويظهر بشكل تلقائي)</t>
    </r>
  </si>
  <si>
    <t>الاسم الأول</t>
  </si>
  <si>
    <t>اسم الأب</t>
  </si>
  <si>
    <t>اسم الجد</t>
  </si>
  <si>
    <t>رقم الهوية/بطاقة التعريف للفلسطيني
أو رقم الجواز للأجنبي</t>
  </si>
  <si>
    <t>الجنس
(ذكر، أنثى)</t>
  </si>
  <si>
    <t>تاريخ الميلاد</t>
  </si>
  <si>
    <r>
      <rPr>
        <b/>
        <sz val="10"/>
        <color theme="1"/>
        <rFont val="Simplified Arabic"/>
        <family val="1"/>
      </rPr>
      <t>آخر مؤهل علمي</t>
    </r>
    <r>
      <rPr>
        <b/>
        <sz val="9"/>
        <color theme="1"/>
        <rFont val="Simplified Arabic"/>
        <family val="1"/>
      </rPr>
      <t xml:space="preserve"> </t>
    </r>
    <r>
      <rPr>
        <b/>
        <sz val="8"/>
        <rFont val="Simplified Arabic"/>
        <family val="1"/>
      </rPr>
      <t>(أقل من ثانوية عامة، ثانوية عامة، دبلوم، بكالوريوس، ماجستير، دكتوراة)</t>
    </r>
  </si>
  <si>
    <t>تخصص آخر مؤهل علمي</t>
  </si>
  <si>
    <t>المسمى الوظيفي</t>
  </si>
  <si>
    <t>طبيعة الوظيفة (إدارية، فنية)</t>
  </si>
  <si>
    <t>الراتب أو المكافأة الشهرية الإجمالية بالشيكل</t>
  </si>
  <si>
    <t>إجمالي ما تم إنفاقه على الموظف خلال العام بالشيكل (رواتب، مكافآت، بدلات، مدخرات، ضريبة الدخل)</t>
  </si>
  <si>
    <t>مصدر الراتب (الجمعية، المشاريع، الجمعية والمشاريع، بطالة، مصدر آخر)</t>
  </si>
  <si>
    <t>قيمة المبلغ المستقطع من الراتب بالشيكل لصالح ضريبة الدخل</t>
  </si>
  <si>
    <t>تاريخ بدء العقد</t>
  </si>
  <si>
    <t>تاريخ انتهاء العقد</t>
  </si>
  <si>
    <r>
      <rPr>
        <b/>
        <sz val="10"/>
        <color theme="1"/>
        <rFont val="Simplified Arabic"/>
        <family val="1"/>
      </rPr>
      <t>نوع الوظيفة</t>
    </r>
    <r>
      <rPr>
        <b/>
        <sz val="9"/>
        <color theme="1"/>
        <rFont val="Simplified Arabic"/>
        <family val="1"/>
      </rPr>
      <t xml:space="preserve"> </t>
    </r>
    <r>
      <rPr>
        <b/>
        <sz val="8"/>
        <color theme="1"/>
        <rFont val="Simplified Arabic"/>
        <family val="1"/>
      </rPr>
      <t>(مثبت، عقد مؤقت، متطوع، إعارة من الحكومة، إعارة من مؤسسة غير حكومية، بطالة حكومية، بطالة غير حكومية)</t>
    </r>
  </si>
  <si>
    <t>حالة الموظف (مستمر، انتهى عمله)</t>
  </si>
  <si>
    <t>الموظف يعمل لدى جهة أخرى (حكومية، أهلية، قطاع خاص، متقاعد، لا يعمل)</t>
  </si>
  <si>
    <t>يوجد له عقد مكتوب (نعم، لا)</t>
  </si>
  <si>
    <t>يوجد له وصف وتوصيف وظيفي (نعم، لا)</t>
  </si>
  <si>
    <r>
      <t>تم تعيينه من خلال مسابقة رسمية</t>
    </r>
    <r>
      <rPr>
        <b/>
        <sz val="10"/>
        <rFont val="Simplified Arabic"/>
        <family val="1"/>
      </rPr>
      <t xml:space="preserve"> (</t>
    </r>
    <r>
      <rPr>
        <b/>
        <sz val="10"/>
        <color theme="1"/>
        <rFont val="Simplified Arabic"/>
        <family val="1"/>
      </rPr>
      <t>نعم، جزئياً، لا، متطوع)</t>
    </r>
  </si>
  <si>
    <t>له تأمين صحي معتمد (نعم، لا، متطوع)</t>
  </si>
  <si>
    <t>الحالة الصحية (سليم، معاق)</t>
  </si>
  <si>
    <t>نسبة الإعاقة إن وجدت (نسبة مئوية،لايوجد)</t>
  </si>
  <si>
    <t>يوجد للموظف ملف كامل داخل الجمعية (كامل، جزئي، لا يوجد)</t>
  </si>
  <si>
    <t>يوجد له تقييم سنوي (نعم، لا)</t>
  </si>
  <si>
    <t>تفاصيل العنوان في الحي</t>
  </si>
  <si>
    <t>عدد الخلايا غير المدخلة</t>
  </si>
  <si>
    <t>الترتيب النهائي</t>
  </si>
  <si>
    <t>الترتيب</t>
  </si>
  <si>
    <t>عدد تكرار العائلة</t>
  </si>
  <si>
    <t>اسم العائلة</t>
  </si>
  <si>
    <t>العمر</t>
  </si>
  <si>
    <t>الرقم المتسلسل</t>
  </si>
  <si>
    <t xml:space="preserve">اجتماعي/ اغاثي </t>
  </si>
  <si>
    <t>اجتماعي / اغاثي</t>
  </si>
  <si>
    <t>تعليمي / ترفيهي</t>
  </si>
  <si>
    <t xml:space="preserve">اجتماعي / تنموي </t>
  </si>
  <si>
    <t>رياضي  / ترفيهي</t>
  </si>
  <si>
    <t xml:space="preserve">اجتماعي / اغاثي </t>
  </si>
  <si>
    <t>اجتماعي / ترفيهي</t>
  </si>
  <si>
    <t>صحي / اغاثي</t>
  </si>
  <si>
    <t>دائم</t>
  </si>
  <si>
    <t>المشاركة في الاحتفال الخاص بيوم الام بالتنسيق مع اتحاد المعاق الفلسطيني من خلال تقديم فقرات فنية من اعداد وتنفيذ طلاب مدرسة الامل للصم.</t>
  </si>
  <si>
    <t>ورشة عمل حول كيفية اعداد بطاقات تهنئة</t>
  </si>
  <si>
    <t>مكتبة نادي الطفل</t>
  </si>
  <si>
    <t>رائد ابو حلاوة</t>
  </si>
  <si>
    <t>30 يوم</t>
  </si>
  <si>
    <t xml:space="preserve">اكساب عدد من الأطفال مهارات اعداد بطاقات تهنئة باقل التكاليف </t>
  </si>
  <si>
    <t>المشاركة بندوة صحية حول أمراض الكلى وكيفية التعامل معها</t>
  </si>
  <si>
    <t>مدرسة بنات رفح الاعدادية " ب "</t>
  </si>
  <si>
    <t>جمعية أصدقاء مرضى الكلى</t>
  </si>
  <si>
    <t>وفد من الجمعية</t>
  </si>
  <si>
    <t>توعية المجتمع حول الية التعامل مع امراضالكلى وطرق تفاديها</t>
  </si>
  <si>
    <t>دورة تدريبية في مجال الكتابة الابداعية</t>
  </si>
  <si>
    <t>لمياء قشطة</t>
  </si>
  <si>
    <t>30يوم</t>
  </si>
  <si>
    <t>اكساب عدد من الاطفال المميزين مهارات الكتابة الابداعية</t>
  </si>
  <si>
    <t>ورش توعوية في مجال الصحة الانجابية</t>
  </si>
  <si>
    <t>وكالة الغوث</t>
  </si>
  <si>
    <t>ابراهيم عصفور ، غسان القيشاوي</t>
  </si>
  <si>
    <t>12 يوم</t>
  </si>
  <si>
    <t>توعية الطالبات في سن المراهقة وامهاتهم حول موضوع الصحة الانجابية</t>
  </si>
  <si>
    <t>ورشة عمل بعنوان " ادارة حل المشكلات</t>
  </si>
  <si>
    <t>قسم الارشاد بعيادة الوكالة</t>
  </si>
  <si>
    <t>منى المصدر</t>
  </si>
  <si>
    <t>توعية الامهات على كيفية التعامل مع مشاكل أطفالهم</t>
  </si>
  <si>
    <t>ورشة عمل حول الزواج المبكر</t>
  </si>
  <si>
    <t>مرشدة المدرسة</t>
  </si>
  <si>
    <t>توعية امهات الطالبات حول مخاطر الزواج المبكر</t>
  </si>
  <si>
    <t>لقاء توعوي حول دمج ذوي الاعاقة في مجال التعليم</t>
  </si>
  <si>
    <t>جمعية وفاق</t>
  </si>
  <si>
    <t>خليل دهليز</t>
  </si>
  <si>
    <t>البحث عن الية وطرق موائمة لدمج المعاقين بالتعليم</t>
  </si>
  <si>
    <t>جلسات تدريبية بعنوان " كيف تتعاملين مع طفلك بفترة الامتحانات"</t>
  </si>
  <si>
    <t>منى الشرقاوي</t>
  </si>
  <si>
    <t>زيادة وعي اولياء الامور حول كيفية التعامل مع طفلهم في فترة الامتحانات لعدد 3 مجموعات بمعدل 2 ساعة</t>
  </si>
  <si>
    <t>لقاء توعوي مع المربيات واولياء الامور حول القضايا المتعلقة بالانشطة اليومية الخاصة والعامة وعلاقتها الصحة النفسية</t>
  </si>
  <si>
    <t>وصال بدوي</t>
  </si>
  <si>
    <t>تعزيز التواصل بين الاهالي و الجمعية و توعيتهم بمواضيع تخص طفلهم واسرهم</t>
  </si>
  <si>
    <t>عقد ندوات توعوية متتالية حول فوائد الصياو وفضل شهر رمضان</t>
  </si>
  <si>
    <t>منشطي نادي الطفل</t>
  </si>
  <si>
    <t>20يوم</t>
  </si>
  <si>
    <t>توعية الطلاب حول فوائد الصيام وفضل شهر رمضان</t>
  </si>
  <si>
    <t>دورة تدريبية حول كيفية اعداد مبادرة وطرق كتابتها</t>
  </si>
  <si>
    <t>محمود الزنط</t>
  </si>
  <si>
    <t>2يوم</t>
  </si>
  <si>
    <t>تدريب فريق من السيدات على كيفية الاعتماد على انفسهن بكتابة مبادرات</t>
  </si>
  <si>
    <t>دورة تدريبية خاصة بالاسعافات الاولية</t>
  </si>
  <si>
    <t>اغاثة أطفال فلسطين</t>
  </si>
  <si>
    <t>أبو ايمن عفانة</t>
  </si>
  <si>
    <t>3 ايام</t>
  </si>
  <si>
    <t>تدريب مربيات من الروضة وعدد من المجتمع المحلي حول مهارات الاسعافات الاولية</t>
  </si>
  <si>
    <t>لقاءات دورية في مجال الدعم النفسي للمتضررات بمسيرات العودة</t>
  </si>
  <si>
    <t>جمعية الثقافة والفكر الحر</t>
  </si>
  <si>
    <t>تقديم الدعم النفسي اللازم للمتضررات بمسيرات العودة</t>
  </si>
  <si>
    <t>ندوة توعوية لعدد من الامهات حول الية الحصول على نوم افضل وتاثير ذلك على سلوم الامهات مع ابنائهن</t>
  </si>
  <si>
    <t>توعية الامهات حول الية الحصول على نوم افضل وتاثير ذلك على حياتهن</t>
  </si>
  <si>
    <t>دورة تدريبية حول مهارات القراءة والحساب والتعافي عبر الفنون</t>
  </si>
  <si>
    <t>مطعم لاتيرنا بغزة</t>
  </si>
  <si>
    <t>مركز القطان بتمويل من انقاذ الطفل</t>
  </si>
  <si>
    <t>ممدوح ابو كميل</t>
  </si>
  <si>
    <t>9أيام</t>
  </si>
  <si>
    <t>رفع كفاءة العاملين في مهارات الكتابة والحساب بالطرق السليمة للاطفال بسن الروضة</t>
  </si>
  <si>
    <t>ندوة توعوية حول المهارات الاساسية التي يجب ان يمتلكها الطفل بسن الروضة</t>
  </si>
  <si>
    <t>4 أيام</t>
  </si>
  <si>
    <t>توعوية أمهات الحرب حول كيفية التعامل وتعديل السلوك لدى أطفالهن في مرحلة الروضة</t>
  </si>
  <si>
    <t>ندوات توعوية حول موضوع العنف المبني على النوع الاجتماعي ضمن مشروع كابسكوا</t>
  </si>
  <si>
    <t>د. فريال ثابت</t>
  </si>
  <si>
    <t>على مدار الشهر</t>
  </si>
  <si>
    <t>توعية الامهات حول مواضيع خاصة بهن تحت اطار العنف المبني على النوع الاجتماعي</t>
  </si>
  <si>
    <t xml:space="preserve">50 ساعة </t>
  </si>
  <si>
    <t xml:space="preserve">2 ساعة </t>
  </si>
  <si>
    <t xml:space="preserve">24 ساعة </t>
  </si>
  <si>
    <t xml:space="preserve">4 ساعة </t>
  </si>
  <si>
    <t xml:space="preserve">3 ساعة </t>
  </si>
  <si>
    <t xml:space="preserve">6 ساعة </t>
  </si>
  <si>
    <t xml:space="preserve">40 ساعة </t>
  </si>
  <si>
    <t xml:space="preserve">12 ساعة </t>
  </si>
  <si>
    <t xml:space="preserve">36 ساعة </t>
  </si>
  <si>
    <t xml:space="preserve">8 ساعة </t>
  </si>
  <si>
    <t xml:space="preserve"> االمدرسة الرائدة الأولى في المنطقة الجنوبية للعمل مع الأطفال من ذوي الإعاقة السمعية تأسست عام 1991 و تقدم خدماتها لعدد 179 طفل من عمر 4- 15 سنة من الأشخاص ذوي الإعاقة السمعية بجميع أنحاء محافظة رفح وهي مجهزة بأحدث الإمكانيات و ضمن مناهج تربوية معتمدة من قبل وزارة التربية و التعليم و خطط دراسية لتناسب قدراتهم السمعية و الذهنية  والعقلية و تخضع  الخطط للمراجعة و التطوير الدوري، ويمنح الطلاب شهادات معتمدة من وزارة التربية و التعليم، ويعمل بالمدرسة طاقم مهني متخصص ، كما ناضلت المدرسة و انتصرت في ادخال لغة الاشارة ضمن المساقات الدراسية المطبقة بالجامعات الفلسطينية ، يتم العمل بنظام التخصص العلمي و المعلم المقيم للفصول من الأول للتاسع ، و تنفذ دورات تدريبية للغة الإشارة و أساليب التعليم الحديثة للعاملين و لأولياء الأمور لطلاب الجامعات.</t>
  </si>
  <si>
    <t xml:space="preserve">جلسات توعوية تجمع الطفل والأم والمشرفة التربوية لتقديم المعلومات والوسائل المساعدة لنمو وتطور الطفل جسدياً واجتماعياً وعاطفياً وذلك باستخدام الألعاب و الأنشطة اليومية التي تعتبر جزء من الحياة اليومية التي تساعد على طرق التعرف على لغة الطفل و تعزيزها و تمكين الطفل من استكشاف ذاته و عالمه و تنشيط عقله، و تهيئة الطفل لتطور مهارات ما قبل الكلام عن طريق التمارين اللازمة لإصدار أصوات الكلام عن طريق و تصميم الألعاب و الأنشطة اللفظية.  .         </t>
  </si>
  <si>
    <t>يستهدف الأطفال من ذوي الاعاقة السمعية أقل من عمر 4 سنوات، لتقديم الدعم والإرشاد التربوي للأسر التي عانت كثيراً من نقص الخبرة والمعلومات وطرق التواصل التي تساعدهم في تنشئة أبنائهم من ذوي الإعاقة السمعية تنشئة سليمة في مراحل حياتهم وخصوصاً مرحلة الطفولة المبكرة، بعد محاكاة المكان الذي تتم به الجلسات ليتشابه مع بيئة الطفل.</t>
  </si>
  <si>
    <t>:  برنامج التدخل المبكر❋</t>
  </si>
  <si>
    <t xml:space="preserve">تستهدف الأطفال من سن (4 - 6 سنوات) وتتكون من مستويين :  البستان و التمهيدي ، يتلقى فيها الأطفال برنامج تعليمي ترفيهي يعتمد على اللعب والاكتشاف والمحاكاة عن طريق الزوايا التعليمية . </t>
  </si>
  <si>
    <t>مشروع مراكز العائلة 2018</t>
  </si>
  <si>
    <t>يهدف المشروع الي بناء شبكة من مراكز العائلة بحيث تستقبل الأطفال و خاصة المعرضين للخطر أو المتأثرين من العنف و سوء المعاملة و الاهمال والاستغلال بالاضافة الي المراهقين و أولياء الأمور .</t>
  </si>
  <si>
    <t>معالجة الاحتياجات العاجلة لمصابين وجرحى الاشتباكات الحدودية (مسيرة العودة) في قطاع غزة</t>
  </si>
  <si>
    <t>مشروع مؤقت</t>
  </si>
  <si>
    <t>يهدف المشروع إلى التخفيف من حدة الإعاقات الجسدية بسبب الإصابات الناتجة عن مظاهرات مسيرة العودة من خلال توفير الرعاية العاجلة لإنقاذ الإصابات وخدمات إعادة التأهيل متعددة التخصصات للأطفال والكبار من أجل الحفاظ على تنمية القدرات الممكنة وعملية الدمج  في الحياة الأسرية والمجتمعية.</t>
  </si>
  <si>
    <t>طوارئ</t>
  </si>
  <si>
    <t>8 اشهر</t>
  </si>
  <si>
    <t>تقديم الخدمات التأهيلية والأدوات المساعدة لمصابين مسيرة العودة للمساعدة على دعم القدرات وعملية إعادة دمج المصابين في المجتمع</t>
  </si>
  <si>
    <t>مؤسسة الإنسانية والدمج HI</t>
  </si>
  <si>
    <t>Humanity &amp; Inclusion</t>
  </si>
  <si>
    <t xml:space="preserve">سي دي سي - فرنسا 
مكتب الأمم المتحدة لتنسيق الشؤون الإنسانية
منظمة الشؤون العالمية كندا </t>
  </si>
  <si>
    <t xml:space="preserve">France
OCHA
Gac
</t>
  </si>
  <si>
    <t>شيكل</t>
  </si>
  <si>
    <t>مصابين مسيرة العودة ما بعد 30-03-2018</t>
  </si>
  <si>
    <t xml:space="preserve">تحت التنفيذ </t>
  </si>
  <si>
    <t>7.5 شهور</t>
  </si>
  <si>
    <t xml:space="preserve">يهدف المشروع الي تزويد معينات سمعية طبية لعدد 30 طفل من الحالات المحتاجة بمحافظة رفح </t>
  </si>
  <si>
    <t>ساهم المشروع في تحسين المستوي التعليمي و الأكاديمي للأطفال ضعيفي السمع كما عزز علاقاتهم بزملاءهم في المدرسة و أقرانهم في المجتمع المحيط .</t>
  </si>
  <si>
    <t xml:space="preserve">4 شهور </t>
  </si>
  <si>
    <t xml:space="preserve">تقديم خدمات فحص السمع المبدئي لعدد 6764 طفل للأطفال ذو الاحتياجات الخاصة و طلاب الصف الأول </t>
  </si>
  <si>
    <t>مشروع أنا أستطيع: الاستقلال ، والقدرة ، و الاعتمادية ، و الدمج ، ومركز الحياة المستقلة لذوي الإعاقات في قطاع غزة</t>
  </si>
  <si>
    <t>اقتصادى واجتماعى</t>
  </si>
  <si>
    <t>تاهيل وخدمات</t>
  </si>
  <si>
    <t>15/11/2018</t>
  </si>
  <si>
    <t>14/11/2019</t>
  </si>
  <si>
    <t>3 سنوات</t>
  </si>
  <si>
    <t>رفح وخانيونس ومناطق من الوسطى</t>
  </si>
  <si>
    <t>توفير البيئة الاقتصادية والمستقلة للاشخاص ذوى الاعاقة</t>
  </si>
  <si>
    <t>اشخاص ذوى اعاقة</t>
  </si>
  <si>
    <t xml:space="preserve">مشروع مركز التدريب الفني المهني للشباب في قطاع غزة </t>
  </si>
  <si>
    <t>يستهدف المشروع الشباب من عمر 18 ل 24 من خلال تدريبات المهرات الحياتية و الدعم الفني و صيانة الأجهزة الكهربائية ، صيانة أجهزة التلفون ، الطاقة الشمسية و صيانة شبكات الحاسوب و الوسائط المتعددة .</t>
  </si>
  <si>
    <t>01.May.2018</t>
  </si>
  <si>
    <t>01.Jan.2019</t>
  </si>
  <si>
    <t xml:space="preserve">بناء قدرات الشباب في مجال العمل المهني و تدريبات سوق العمل ، تحفيز الشباب علي فتح مشاريعهم الخاصة بهم </t>
  </si>
  <si>
    <t xml:space="preserve">الجمعية الخيرية الأرثدوكسية </t>
  </si>
  <si>
    <t xml:space="preserve"> السفارة اليابانية </t>
  </si>
  <si>
    <t>شباب من 18-24</t>
  </si>
  <si>
    <t xml:space="preserve">مشروع مخيم الأمل  للتوجيه المهني للشباب  </t>
  </si>
  <si>
    <t>يستهدف المشروع للشباب فئة من 15 الي 19 سنة من كلا الجنسيين لتعريفهم علي مجالات العمل المهني المتوفرة في قطاع غزة و معرفة ايجابياتها و سلبياتها .</t>
  </si>
  <si>
    <t>15.July.2018</t>
  </si>
  <si>
    <t>15.Nov.2018</t>
  </si>
  <si>
    <t>بناء قدرات الشباب تمكينهم من الاختيار المستقبلي المناسب لهم في مجال العمل المهني خاصة أن التخصصات الأكديمية لا تناسب ظروفهم و معدلاتهم .</t>
  </si>
  <si>
    <t xml:space="preserve">مؤسسة التعاون الألماني </t>
  </si>
  <si>
    <t>يورور</t>
  </si>
  <si>
    <t>شباب من 15-19</t>
  </si>
  <si>
    <t xml:space="preserve">تزويد معينات سمعية  لعدد من الاطفال   بمحافظة رفح </t>
  </si>
  <si>
    <t xml:space="preserve">مشروع تقديم خدمات فحص السمع المبدئي للطلاب الجدد وأطفال برنامج السن من ذوي الاحتياجات الخاصة   </t>
  </si>
  <si>
    <t xml:space="preserve">تقديم خدمات فحص السمع المبدئي لعدد 6859 طفل من للطلاب الجدد " طلاب الصف الأول الابتدائي وأطفال برنامج السن من ذوي الاحتياجات الخاصة  . </t>
  </si>
  <si>
    <t>تمكين الاشخاص ذوى الاعاقة على القدرة الاعتماد على الذات وتحقيق الاستقلالية الاجتماعية والاقتصادية في البيئة المحيطة والتمكين المالى في سوق العمل</t>
  </si>
  <si>
    <t>جلسات دعم نفسي للاقران</t>
  </si>
  <si>
    <t>مشروع التأهيل</t>
  </si>
  <si>
    <t>تقديم جلسات دعم نفسي جماعية لاهالي المصابين</t>
  </si>
  <si>
    <t>دعم نفسي واجتماعي</t>
  </si>
  <si>
    <t>جمعية الامل 
HI</t>
  </si>
  <si>
    <t>التفريغ النفسي من الضغوطات التي يعاني منها أهالي المصابين</t>
  </si>
  <si>
    <t xml:space="preserve">    حتى      تاربخه</t>
  </si>
  <si>
    <t xml:space="preserve">    حتى     تاربخه</t>
  </si>
  <si>
    <t xml:space="preserve">ورشة عمل توعوية حول السلامة المنزلية وكيفية التصرف وقت الأزمات </t>
  </si>
  <si>
    <t xml:space="preserve">مركز الامل لتعليم الكبار </t>
  </si>
  <si>
    <t xml:space="preserve">تم استضافة الأخوة في مديرية الدفاع المدني للحديث حول السلامة المنزلية وآليات التعامل وقت الأزمات بحضور عدد (42) سيدة من ربات البيوت لا سيما في حال حدوث مشاكل الكهرباء والحرائق وتسرب الغاز وطرق الوقاية في حال حدوث الأزمات </t>
  </si>
  <si>
    <t xml:space="preserve">تثقيف وتوعية </t>
  </si>
  <si>
    <t xml:space="preserve">ورشة عمل </t>
  </si>
  <si>
    <t>19/09/2018</t>
  </si>
  <si>
    <t xml:space="preserve">ساعتين </t>
  </si>
  <si>
    <t xml:space="preserve">مركز الأمل لتعليم الكبار
مديرية الدفاع المدني - رفح  </t>
  </si>
  <si>
    <t xml:space="preserve">رفع ثقافة السيدات وخاصة ربات البيوت حول السلامة المنزلية وآليات التعامل وقت الأزمات والكوارث </t>
  </si>
  <si>
    <t xml:space="preserve">معرض أمنيات حياة </t>
  </si>
  <si>
    <t xml:space="preserve">اقامة معرض فني يضم العديد من اللوحات الفنية والمشغولات اليدوية التي تجسد معني الحياة وطبيعتها وأمنيات كل مواطن وتبعث الأمل في وجود حياة أفضل وتجسد روح العطاء والانتماء للمجتمع </t>
  </si>
  <si>
    <t xml:space="preserve">معرض فني </t>
  </si>
  <si>
    <t xml:space="preserve">يومين </t>
  </si>
  <si>
    <t xml:space="preserve">مركز الأمل لتعليم الكبار
مركز متطوعين لمسة وفاء 
وزارة الثقافة  
تجمع الشخصيات المستقلة </t>
  </si>
  <si>
    <t xml:space="preserve">تجسيد معني العطاء و الانتماء للمجتمع وبث الأمل في نفوس الزائرين وتجسيد معني الحياة وبساطتها وطبيعتها </t>
  </si>
  <si>
    <t>لقاء توعية حول السلامة المهنية والمنزلية والحياة الآمنة</t>
  </si>
  <si>
    <t xml:space="preserve">تم استضافة الأخوة في مديرية العمل - رفح  للحديث حول السلامة المهنية والمنزلية والحياة الآمنة بحضور عدد (33) سيدة من ربات البيوت </t>
  </si>
  <si>
    <t>26/09/2018</t>
  </si>
  <si>
    <t xml:space="preserve">مركز الأمل لتعليم الكبار 
مديرية العمل - رفح </t>
  </si>
  <si>
    <t>رفع ثقافة السيدات وخاصة ربات البيوت حول السلامة المهنية والمنزلية والحياة الآمنة</t>
  </si>
  <si>
    <t>قطــــاع غزة</t>
  </si>
  <si>
    <t xml:space="preserve">دورة في فن الخياطة والتفصيل </t>
  </si>
  <si>
    <t xml:space="preserve">آية أبو داوور </t>
  </si>
  <si>
    <t xml:space="preserve">(9) سيدات تم تدريبهن على مهارات الخياطة والتفصيل </t>
  </si>
  <si>
    <t xml:space="preserve">(17) سيدة تم تدريبهن على مهارات الخياطة والتفصيل </t>
  </si>
  <si>
    <t xml:space="preserve">دورة مساعدة كواقير </t>
  </si>
  <si>
    <t xml:space="preserve">صمود جرغون </t>
  </si>
  <si>
    <t xml:space="preserve">(34) سيدات تم تدريبهن على مهارات التجميل والعناية بالبشرة </t>
  </si>
  <si>
    <t xml:space="preserve">دورة في صناعة المنظفات </t>
  </si>
  <si>
    <t xml:space="preserve">تامر منصور </t>
  </si>
  <si>
    <t>(32) سيدة تم تدريبهن على مهارات صناعة المنظفات</t>
  </si>
  <si>
    <t>مصطفى حجازي</t>
  </si>
  <si>
    <t>محمد أحمد</t>
  </si>
  <si>
    <t>كما نتقدم بالشكر و التقدير للشركاء الحاليين خلال الأعوام 2018 - 2019 و من المؤسسات الدولية ، خدمات الإغاثة الكاثوليكية و الوكالة الأمريكية للتنمية الدولية – مؤسسة التعاون -  برنامج Front Line اليابنية و السفارة اليابانية - مؤسسة EducAid  الإيطالية  - مؤسسة التعاون الدولي التابعة للجمعية الألمانية لتعليم الكبار DVV -مؤسسة التعاون الألماني  GIZ - الجمعية الخيرية الأرثوذكسية IOCC  و مؤسسة رياح السلام اليابانية و فريق بلماريو الرياضي الياباني ، مكتب التمثيل الأسترالي رام الله و مؤسسة الإنسانية والدمج HI  . 
وكما نتقدم بالشكر و التقدير للشركاء المحليين ومنهم مركز تطوير المؤسسات الأهلية" NDC"  ومؤسسة التعاون Welfare و مؤسسة أبراج البريطانية و مؤسسة إنقاذ الطفل و جمعية أطفالنا للصم و الجمعية الوطنية للـتأهيل و شبكة المنظمات  الأهلية و معهد كنعان التربوي و مركز ابداع المعلم و مركزالعمل التنموي معاً ، كما نتوجه بالشكر لبرنامج المعاقين  بوكالة الغوث الدولية ودائرة الخدمات الاجتماعية على الخدمات المميزة التي يقدمونها للجمعية و للأشخاص ذوي الإعاقة كما نتقدم بالشكر إلى جميع شركاء جمعية الأمل و خصوصاً لجنة التنسيق لمراكز التأهيل المجتمعي ، و الشكر موصول  لكل الداعمين من المجتمع المحلي و للسادة المؤسسين و لأعضاء الجمعية العمومية و العاملين شاكرين للجميع  مساهماتهم القيمة و دعمهم الكريم  ، آملين أن يستمر هذا الدعم و هذه المساندة حتى تتمكن الجمعية من تحقيق أهدافها.</t>
  </si>
  <si>
    <t xml:space="preserve"> تتقدم جمعية الأمل لتأهيل المعاقين – رفح بمجلس إدارتها و جميع عامليها بجزيل الشكر و عظيم الامتنان لجميع الأيادي الخيرة التي ساهمت في بناء هذا الصرح المميز في قلعة الجنوب رفح  و قدمت كافة  أشكال الدعم المادي و المعنوي  ليكون منارة مضيئة تنير الطريق للفئات المحتاجة و المهمشة و تمد يد العون بقدر ما هو متاح مساهمة منا في دعم أبناء شعبنا مواصلين جهودنا و مع طاقم العاملين المخلصين المجتهدين في أقسام و برامج الجمعية  ممن ضربوا أروع مثل في الانتماء لرسالة الجمعية و تحقيق أهدافها مع كل الشركاء المخلصين الذين يشاركوننا رسالتنا الإنسانية التي نحملها سوية  تجاه أبناءنا من ذوي الإعاقة و إننا في هذا المقام لنتقدم بالشكر الجزيل لكل الجهات الداعمة لبرامج و أنشطة الجمعية منذ النشأة و حتى الآن و هي قائمة طويلة فعلى سبيل الذكر لا الحصر نتقدم لجميع المؤسسات الدولية و العربية ووزارات  السلطة المختلفة  و خصوصاً وزارة التربية و التعليم  التي تقدم الدعم المادي و العيني لبرامج الجمعية ووزارة التنمية الاجتماعية لدعمها مشروع التغذية المدرسية الممول من منظمة الغذاء العالمي .</t>
  </si>
  <si>
    <t>استمرار الشراكة مع مؤسسة اديوكيد الايطالية Educaidالممول من الاتحاد الأوروبي من خلال  " مشروع الدعم النفسي والاجتماعي و تفعيل مسارات المرونة للأشخاص ذوي الإعاقة والأطفال الذين تعرضوا لصدمات نفسية بعد الحرب  " من قرين إلى قرين" و " مشروع نحن نعمل " و " مشروع أنا أستطيع"  الاستقلال ، والقدرة ، و الاعتمادية ، و الدمج ، و يهدف إلى توفير البيئة الاقتصادية والمستقلة والتمكين الاجتماعي و الاقتصادي للنساء ذوات الاعاقة في قطاع غزة ، هذا بالاضافة الي استمرار العمل مع وكالة الغوث الدولية UNRWA بمشروع تقديم خدمات فحص السمع المبدئي للطلاب الجدد وأطفال برنامج السن من ذوي الاحتياجات الخاصة والتدخل و الاستجابة السريعة للأطفال الذين يعانون من فقد و ضعف في مستوي السمع و"مشروع " النوع الاجتماعي المبني علي العنف" الجندر" توعية الشباب من كلا الجنسين في المواضيع المتعلقة بقضايا النوع الاجتماعي بهدف الحد و التقليص من الكثير من المشاكل التي تأتي بسبب قلة الوعي الاجتماعي ، و استمرار الشراكة مع مكتب التمثيل الاسترالي رام الله DAP بتزويد معينات سمعية  لعدد من الاطفال ذوي الاعاقة السمعية للمساهمة  في تحسين المستوي التعليمي و الأكاديمي للأطفال ضعيفي السمع كما عزز علاقاتهم بزملاءهم في المدرسة و أقرانهم في المجتمع المحيط .</t>
  </si>
  <si>
    <t>شهد العام 2018 استمرار أنشطة و برامج الجمعية و التوسع فيها بالرغم من محدودية و ضيق التمويل الخارجي للمؤسسات بشكل عام و الجمعية بشكل خاص و ذلك من خلال فتح آفاق جديدة و علاقات متميزة لخدمة المجتمع الفلسطيني و استمر العمل في برنامج تطوير و بناء قدرات لطاقم العاملين ، و بناء خطة استراتيجية جديدة للأعوام 2018-2016  و خطط تنفيذية للعام 2019 - 2018 لتطوير الأداء وتحسين العمل و تقديم أفضل الخدمات للفئات المستهدفة . استمرار الشراكة بمشروع التغذية المدرسية الممول من منظمة الغذاء العالمي عبر وزارة التنمية الاجتماعية كما استمر العمل في مشروع  خدمات متكاملة للأيتام  لرعاية أيتام حرب 2008 بالشراكة مع مؤسسة التعاون Welfare للسنة الثامنة على التوالي يقوم بدعم حقوق الايتام في غزة للعيش بحياة كريمة وتزويد الايتام الاطفال والشباب بمؤهلات وموارد تساعدهم على الاعتماد على انفسهم وخلق افاق جديدة لهم ، و مشروع مراكز العائلة 2018 بالشراكة مع مركز العمل التنموي معا الذي يهدف إلى تعزيز الصلادة الذاتية لدى الأطفال والطلائع وذاويهم للتعامل بشكل أفضل مع الازمات ، المساهمة في الوقاية والحماية من العنف الناجم عن الأوضاع الاجتماعية والاقتصادية والنفسية الصعبة ، كما استمرار العمل مع المؤسسة الشريكة خدمات الاغاثة الكاثوليكية CRS  من خلال تنفيذ "مشروع رؤية غزة "2020"و بتكون من برنامج الطوارئ و الذي يهدف الي توزيع قسائم الكترونية لمواد غذائية و مواد غير غذائية و برنامج خدمات الكسب المعيشي والذي  و الذي يهدف الي تشغيل عدد كبير من الخريجين و العمال و الحرفيين و المهنيين خلال 5 سنوات.</t>
  </si>
  <si>
    <r>
      <t xml:space="preserve">   </t>
    </r>
    <r>
      <rPr>
        <b/>
        <sz val="20"/>
        <color rgb="FF000080"/>
        <rFont val="Calibri"/>
        <family val="2"/>
        <scheme val="minor"/>
      </rPr>
      <t>❋</t>
    </r>
    <r>
      <rPr>
        <b/>
        <shadow/>
        <sz val="20"/>
        <color rgb="FF000080"/>
        <rFont val="Calibri"/>
        <family val="2"/>
        <scheme val="minor"/>
      </rPr>
      <t xml:space="preserve"> برنامج السمع و النطق </t>
    </r>
  </si>
  <si>
    <t>يستهدف الأطفال من الصف الأول حتى الصف التاسع محيث يتلقى الطلاب التعليم بمختلف المواد الدراسية حيب وزارة التربية و التعليم  من ( تربية دينية ،لغة عربية ، رياضيات ، علوم ،لغة انجليزية ، مواد اجتماعية ، تربية وطنية ، تربية مدنية ، تكنولوجيا ، تربية فنية ، تربية رياضية) ، من خلال مناهج تعليمية معتمدة وبأساليب تدريسية متنوعة كالعصف الذهني والتفكير وإتباع اسلوب حل المشكلات وإدخال المسرح التعليمي بالتدريس والتعلم بالمحاكاة لتناسب امكانياتهم وباستخدام لغة الاشارة الفلسطينية ولغة الإشارة العربية الموحدة ، مستعينين بكافة الوسائل والإمكانيات المتاحة من اجل النهوض بالشخاص ذوي الأعاقة السمعية ، كما يتم  مع نهاية العام الدراسي  منح الطلاب شهادات تؤهلهم للترفع للصف الأعلى مصدقة من وزارة التربية و التعليم ،كما تطمح مدرسة الأمل للصم الارتقاء بالطالب إلي أفضل وأعلي مستوي  وتتمني من الله أن تكون علي  قدر المسئولية .</t>
  </si>
  <si>
    <t xml:space="preserve"> تهدف لحماية الطفل من أي اذي يهدد سلامته أو صحته البدنية أو النفسية أو يعرضه للخطر وفقا للوائح المنبثقة بالجمعية ،  و ضمان حقوقه من خلال توفير الرعاية والتأهيل ومتابعة أمور الاطفال وفقا للقانون واللوائح المنبثقة بالجمعية، وتقديم الارشاد التربوي والنفسي والاجتماعي للاطفال على مستوى الوقاية عن طريق حملات توعوية حول حقوق الطفل وحمايته بالتنسيق مع شبكات حماية الطفولة ليكون مواطناً صالحاً من خلال تهيئة الظروف المناسبة له و تنشئته نشأة سليمة تمكنه من المشاركة الفاعلة في شتى مجالات الحياة .</t>
  </si>
  <si>
    <t xml:space="preserve">من أهم أدوات المسألة بشرط تطبيقها بشكل فاعل و من خلال توفير حق الوصول للمعلومات للجميع و استخدامها بشكل مهني لحماية الأطفال ، كما أنها حق للإنسان في المعلومات والشكاوى من الحقوق التي نصت عليها العديد من المواثيق الدولية والتشريعات الوطنية، وتعد المراجعات والشكاوى إحدى أدوات المساءلة الفعالة على أعمال الإدارة، كما ان الاطلاع عليها من قبل الأطراف المختصة ودراستها والرد عليها تعتبر وسيلة هامة يتم من خلالها حماية الحقوق بشكل عام من الانتهاك سواء كانت حق التعبير والاطلاع أو حيازة الأوراق كما تؤدي إلى تمكين الجميع من المشاركة في ادارة الشأن ... و تقديم المعلومات وتوفير الارشاد التربوي والنفسي والاجتماعي والنظر في حالات الأطفال الذين يمكن تحويلهم الى مراكز حماية الطفولة و التركيز على فهم دور وعمل مرشد حماية الطفولة وتنظيم أنشطة بهدف رفع الوعي لدى الاطفال و الجميع من خلال عرض الافلام والألعاب، وعقد الندوات واللقاءات والمحاضرات حول الإعاقة السمعية بالإضافة إلى زيارات ميدانية للتنسيق مع للمؤسسات العاملة بمجالات الإعاقات المختلفة و زيادة توعية الأشخاص ذوي الإعاقة بحقوقهم و تشكيل مجموعات ضاغطة منهم ومن أسرهم و فئات من المجتمع لمساعدتهم في الوصول إلى حقوقهم. 
</t>
  </si>
  <si>
    <t xml:space="preserve">            تستقبل  الطلاب و الخريجين من مختلف جامعات قطاع غزة لتلقي تدريب عملي حسب تخصصاتهم ، و تتم متابعتهم من قبل إدارة المدرسة    واشراف من جامعاتهم .</t>
  </si>
  <si>
    <r>
      <t xml:space="preserve">        ❋ </t>
    </r>
    <r>
      <rPr>
        <b/>
        <sz val="16"/>
        <color theme="1"/>
        <rFont val="Calibri"/>
        <family val="2"/>
        <scheme val="minor"/>
      </rPr>
      <t>عقد دورات تدريبية للغة الإشارة و أساليب التعليم الحديثة للعاملين و لأولياء أمور الطلبة ولطلاب الجامعات و المؤسسات المحلية.</t>
    </r>
  </si>
  <si>
    <r>
      <rPr>
        <b/>
        <sz val="16"/>
        <color rgb="FF3033A6"/>
        <rFont val="Calibri"/>
        <family val="2"/>
        <scheme val="minor"/>
      </rPr>
      <t>❋</t>
    </r>
    <r>
      <rPr>
        <b/>
        <sz val="16"/>
        <color theme="1"/>
        <rFont val="Calibri"/>
        <family val="2"/>
        <scheme val="minor"/>
      </rPr>
      <t xml:space="preserve">  </t>
    </r>
    <r>
      <rPr>
        <b/>
        <u/>
        <sz val="16"/>
        <color theme="1"/>
        <rFont val="Calibri"/>
        <family val="2"/>
        <scheme val="minor"/>
      </rPr>
      <t>قسم علاج مشاكل النطق و الكلام</t>
    </r>
    <r>
      <rPr>
        <b/>
        <sz val="16"/>
        <color theme="1"/>
        <rFont val="Calibri"/>
        <family val="2"/>
        <scheme val="minor"/>
      </rPr>
      <t xml:space="preserve"> : هو الأولى والوحيدة في محافظة رفح و الذي يقدم الخدمات التشخيصية و العلاجية للحالات التي تعانى مشاكل بالنطق و الكلام منذ عام 2007، و هي مجهزة بأحدث الأجهزة وبالمتخصصين القادرين على لتعامل مع كافة الفئات العمرية من كلا الجنسين . </t>
    </r>
  </si>
  <si>
    <r>
      <rPr>
        <b/>
        <sz val="8"/>
        <color rgb="FF3033A6"/>
        <rFont val="Calibri"/>
        <family val="2"/>
        <scheme val="minor"/>
      </rPr>
      <t>.</t>
    </r>
    <r>
      <rPr>
        <b/>
        <sz val="16"/>
        <color rgb="FF3033A6"/>
        <rFont val="Calibri"/>
        <family val="2"/>
        <scheme val="minor"/>
      </rPr>
      <t xml:space="preserve">
❋ </t>
    </r>
    <r>
      <rPr>
        <b/>
        <u/>
        <sz val="16"/>
        <color rgb="FF000000"/>
        <rFont val="Calibri"/>
        <family val="2"/>
        <scheme val="minor"/>
      </rPr>
      <t xml:space="preserve">قسم السمع : </t>
    </r>
    <r>
      <rPr>
        <b/>
        <sz val="16"/>
        <color theme="1"/>
        <rFont val="Calibri"/>
        <family val="2"/>
        <scheme val="minor"/>
      </rPr>
      <t>هو الأول والوحيد في محافظة رفح</t>
    </r>
    <r>
      <rPr>
        <b/>
        <sz val="16"/>
        <color rgb="FF000000"/>
        <rFont val="Calibri"/>
        <family val="2"/>
        <scheme val="minor"/>
      </rPr>
      <t xml:space="preserve"> يقدم خدمات فحص السمع  باستخدام أحدث الأجهزة العالمية منذ عام 1998 و جهز القسم بغرفة عزل لضمان دقة عملية الفحص ، و تركيب المعينات السمعية التي تناسب جميع حالات فقد السمع ،و قوالب الأذن للمحتاجين من سن يوم فما فوق، و تقديم خدمة الكشف المبكر عن الإعاقة السمعية من خلال فحص السمع المبدئي لرياض الأطفال و مدارس الوكالة و الحكومة في محافظتي رفح و خانيونس . </t>
    </r>
  </si>
  <si>
    <t xml:space="preserve">هو مركز شبابي مجتمعي يستهدف الشباب من سن" 15 -35 " ، مبني على مبدأ التعليم حق انساني متاح للجميع ولمدى الحياة للوصول إلى مجتمع فلسطيني متعلّم ومنتج وحر، يتطور أفراده معرفياً وسلوكياً ومهاراتياً بما يحقق التنمية الشاملة والمستدامة و يحد من الفقر و البطالة ،من خلال رؤية و رسالة  خاصة و المساهمة في توفير بيئة تشاركية تعليمية محفّزة بجودة عالية، لتعليم الكبار وإكسابهم المعارف والمهارات و فرص تعلم تناسب احتياجاتهم و اهتماماتهم وتتوائم مع حاجات سوق العمل وتبادل التجارب والخبرات . </t>
  </si>
  <si>
    <r>
      <t xml:space="preserve">و إيمانا منا بأهمية مراكز تعليم الكبار كان الجهد المتواصل النابع من الإيمان العميق بأهمية العمل الأهلي و دوره الرئيسي في تنمية المجتمع الفلسطيني و خدمة شرائحه  الفقيرة و المهمشة و دوره في الحد من الفقر و البطالة و تقديم الخدمات المتنوعة للأشخاص ذوي الإعاقة و خصوصاً أبناءنا الصم و ذويهم و الشباب كانت فكرة المركز عام 1992 </t>
    </r>
    <r>
      <rPr>
        <b/>
        <sz val="16"/>
        <rFont val="Calibri"/>
        <family val="2"/>
        <scheme val="minor"/>
      </rPr>
      <t xml:space="preserve">لتحقيق </t>
    </r>
    <r>
      <rPr>
        <b/>
        <sz val="16"/>
        <color theme="1"/>
        <rFont val="Calibri"/>
        <family val="2"/>
        <scheme val="minor"/>
      </rPr>
      <t>تمكين اجتماعي واقتصادي للأفراد والجماعات خلال مسارات تعمل على تزويدهم بالمعارف والمهارات والقيم اللازمة من خلال نهج تعليمي مستمر .</t>
    </r>
  </si>
  <si>
    <t xml:space="preserve"> ❋ أقسام مركز الأمل لتعليم الكبار :</t>
  </si>
  <si>
    <t xml:space="preserve">   يهدف الي تنفيذ أنشطة مختلفة لتعليم الكبار و تنفيذ مبادرات مجتمعية بالإضافة الي تدريبات في مجال الرسم و النحت و الفن التشكيلي و الحاسوب و المسرح .</t>
  </si>
  <si>
    <t xml:space="preserve"> ❋ أولاً : نادي الأمل / </t>
  </si>
  <si>
    <t xml:space="preserve"> ❋ ثانياً : قسم المصادر والمعلومات /</t>
  </si>
  <si>
    <t xml:space="preserve"> ❋ ثالثاً : قسم بناء القدرات / </t>
  </si>
  <si>
    <t xml:space="preserve"> ❋ رابعاً : قسم الضغط والمناصرة / </t>
  </si>
  <si>
    <t xml:space="preserve">  يهدف الي اعداد الخطط التنفيذية والابحاث والدراسات حول سوق العمل واعداد المواد التعريفية التي تساهم في رفع الوعي بقضايا تعليم الكبار، واعداد  قواعد بيانات للمستفيدين من المركز .</t>
  </si>
  <si>
    <t xml:space="preserve">  يختص بتنفيذ برامج تدريبية طويلة المدي تهدف لرفع قدرات الشباب والكبار  في الجوانب المختلفة و لدينا في الأمل (قسم خياطة و تطريز، قسم نجارة و نحت و أعمال خشبية، قسم المطبخ و الاقتصاد المنزلي .</t>
  </si>
  <si>
    <t xml:space="preserve">  يختص بتنفيذ أنشطة الضغط والمناصرة وتقييم أثرها على المجتمع والجهات المسئولة.</t>
  </si>
  <si>
    <r>
      <rPr>
        <b/>
        <sz val="18"/>
        <color rgb="FF3033A6"/>
        <rFont val="Calibri"/>
        <family val="2"/>
        <scheme val="minor"/>
      </rPr>
      <t xml:space="preserve">« </t>
    </r>
    <r>
      <rPr>
        <b/>
        <u/>
        <sz val="18"/>
        <color rgb="FF0033CC"/>
        <rFont val="Calibri"/>
        <family val="2"/>
        <scheme val="minor"/>
      </rPr>
      <t xml:space="preserve">نادي السنابل لتعزيز قدرات الطفل </t>
    </r>
  </si>
  <si>
    <t xml:space="preserve">             نادي ثقافي تعليمي ترفيهي تأسس عام 1998 يهدف إلى تنمية قدرات الطفل المعرفية والذهنية والتعليمية باستخدام الأنشطة التربوية اللامنهجية مثل «أنشطة الكمبيوتر والانترنت -أنشطة المكتبة -الإعلام والنشاط الثقافي -الرياضة والألعاب التنشيطية -حل الواجبات المدرسية -التدريب الكشفي «من خلال بيئة صحية فاعلة تمكنه من ممارسة جميع حقوقه . كما يهدف النادي عبر أقسامه المتعددة إلى جمع الأطفال ذوي الإعاقة السمعية مع باقي الأطفال وتوفير المناخ الملائم لممارسة ابسط حقوقهم وإقامة مشاريع تربوية وثقافية هادفة تساهم في تعزيز قدرات الأطفال .</t>
  </si>
  <si>
    <t xml:space="preserve">   أنشئت عام 2005 م تستهدف الأطفال من سن (4 - 6 سنوات) وتتكون من مستويين :  البستان و التمهيدي ، يتلقى فيها الأطفال برنامج تعليمي ترفيهي يعتمد على اللعب والاكتشاف والمحاكاة عن طريق الزوايا التعليمية بإشراف وزارة التربية و التعليم ، كذلك تقدم الجمعية التدريب والتأهيل المستمر الذي يساهم في رفع مستوى المربيات العلمي والعملي .</t>
  </si>
  <si>
    <r>
      <rPr>
        <b/>
        <u/>
        <sz val="16"/>
        <color rgb="FF0033CC"/>
        <rFont val="Arial Unicode MS"/>
        <family val="2"/>
      </rPr>
      <t>❋</t>
    </r>
    <r>
      <rPr>
        <b/>
        <shadow/>
        <u/>
        <sz val="7"/>
        <color rgb="FF0033CC"/>
        <rFont val="Calibri"/>
        <family val="2"/>
        <scheme val="minor"/>
      </rPr>
      <t xml:space="preserve">  </t>
    </r>
    <r>
      <rPr>
        <b/>
        <shadow/>
        <u/>
        <sz val="16"/>
        <color rgb="FF0033CC"/>
        <rFont val="Calibri"/>
        <family val="2"/>
        <scheme val="minor"/>
      </rPr>
      <t>أهم الأنشطة المقدمة في النادي :</t>
    </r>
  </si>
  <si>
    <r>
      <t>❋</t>
    </r>
    <r>
      <rPr>
        <b/>
        <sz val="7"/>
        <color rgb="FF0033CC"/>
        <rFont val="Calibri"/>
        <family val="2"/>
        <scheme val="minor"/>
      </rPr>
      <t xml:space="preserve"> </t>
    </r>
    <r>
      <rPr>
        <b/>
        <u/>
        <sz val="16"/>
        <color rgb="FF0033CC"/>
        <rFont val="Calibri"/>
        <family val="2"/>
        <scheme val="minor"/>
      </rPr>
      <t>الأنشطة الثقافية  :</t>
    </r>
  </si>
  <si>
    <r>
      <t>❋</t>
    </r>
    <r>
      <rPr>
        <b/>
        <sz val="7"/>
        <color rgb="FF0033CC"/>
        <rFont val="Calibri"/>
        <family val="2"/>
        <scheme val="minor"/>
      </rPr>
      <t xml:space="preserve">   </t>
    </r>
    <r>
      <rPr>
        <b/>
        <u/>
        <sz val="16"/>
        <color rgb="FF0033CC"/>
        <rFont val="Calibri"/>
        <family val="2"/>
        <scheme val="minor"/>
      </rPr>
      <t xml:space="preserve">أنشطة  الكمبيوتر والانترنت : </t>
    </r>
  </si>
  <si>
    <r>
      <t>❋</t>
    </r>
    <r>
      <rPr>
        <b/>
        <sz val="7"/>
        <color rgb="FF0033CC"/>
        <rFont val="Calibri"/>
        <family val="2"/>
        <scheme val="minor"/>
      </rPr>
      <t xml:space="preserve">   </t>
    </r>
    <r>
      <rPr>
        <b/>
        <u/>
        <sz val="16"/>
        <color rgb="FF0033CC"/>
        <rFont val="Calibri"/>
        <family val="2"/>
        <scheme val="minor"/>
      </rPr>
      <t xml:space="preserve">أنشطة المكتبة : </t>
    </r>
  </si>
  <si>
    <r>
      <t>❋</t>
    </r>
    <r>
      <rPr>
        <b/>
        <sz val="7"/>
        <color rgb="FF0033CC"/>
        <rFont val="Calibri"/>
        <family val="2"/>
        <scheme val="minor"/>
      </rPr>
      <t xml:space="preserve"> </t>
    </r>
    <r>
      <rPr>
        <b/>
        <u/>
        <sz val="16"/>
        <color rgb="FF0033CC"/>
        <rFont val="Calibri"/>
        <family val="2"/>
        <scheme val="minor"/>
      </rPr>
      <t xml:space="preserve">الإعلام والنشاط الثقافي : </t>
    </r>
  </si>
  <si>
    <t xml:space="preserve">❋ نادي السنابل لتعزيز قدرات الطفل </t>
  </si>
  <si>
    <r>
      <t>❋</t>
    </r>
    <r>
      <rPr>
        <b/>
        <sz val="7"/>
        <color rgb="FF0033CC"/>
        <rFont val="Calibri"/>
        <family val="2"/>
        <scheme val="minor"/>
      </rPr>
      <t xml:space="preserve">   </t>
    </r>
    <r>
      <rPr>
        <b/>
        <sz val="14"/>
        <color rgb="FF0033CC"/>
        <rFont val="Calibri"/>
        <family val="2"/>
        <scheme val="minor"/>
      </rPr>
      <t xml:space="preserve"> </t>
    </r>
    <r>
      <rPr>
        <b/>
        <u/>
        <sz val="16"/>
        <color rgb="FF0033CC"/>
        <rFont val="Calibri"/>
        <family val="2"/>
        <scheme val="minor"/>
      </rPr>
      <t>الرياضة والألعاب التنشيطية :</t>
    </r>
  </si>
  <si>
    <r>
      <t>❋</t>
    </r>
    <r>
      <rPr>
        <b/>
        <sz val="7"/>
        <color rgb="FF0033CC"/>
        <rFont val="Calibri"/>
        <family val="2"/>
        <scheme val="minor"/>
      </rPr>
      <t xml:space="preserve">   </t>
    </r>
    <r>
      <rPr>
        <b/>
        <sz val="14"/>
        <color rgb="FF0033CC"/>
        <rFont val="Calibri"/>
        <family val="2"/>
        <scheme val="minor"/>
      </rPr>
      <t xml:space="preserve"> </t>
    </r>
    <r>
      <rPr>
        <b/>
        <u/>
        <sz val="16"/>
        <color rgb="FF0033CC"/>
        <rFont val="Calibri"/>
        <family val="2"/>
        <scheme val="minor"/>
      </rPr>
      <t>حل الواجبات المدرسية :</t>
    </r>
  </si>
  <si>
    <r>
      <t>❋</t>
    </r>
    <r>
      <rPr>
        <b/>
        <sz val="7"/>
        <color rgb="FF0033CC"/>
        <rFont val="Calibri"/>
        <family val="2"/>
        <scheme val="minor"/>
      </rPr>
      <t xml:space="preserve">  </t>
    </r>
    <r>
      <rPr>
        <b/>
        <sz val="14"/>
        <color rgb="FF0033CC"/>
        <rFont val="Calibri"/>
        <family val="2"/>
        <scheme val="minor"/>
      </rPr>
      <t xml:space="preserve"> </t>
    </r>
    <r>
      <rPr>
        <b/>
        <u/>
        <sz val="16"/>
        <color rgb="FF0033CC"/>
        <rFont val="Calibri"/>
        <family val="2"/>
        <scheme val="minor"/>
      </rPr>
      <t>التدريب الكشفي :</t>
    </r>
    <r>
      <rPr>
        <b/>
        <sz val="16"/>
        <color rgb="FF0033CC"/>
        <rFont val="Calibri"/>
        <family val="2"/>
        <scheme val="minor"/>
      </rPr>
      <t xml:space="preserve"> </t>
    </r>
  </si>
  <si>
    <r>
      <t>❋</t>
    </r>
    <r>
      <rPr>
        <b/>
        <sz val="7"/>
        <color rgb="FF0033CC"/>
        <rFont val="Calibri"/>
        <family val="2"/>
        <scheme val="minor"/>
      </rPr>
      <t xml:space="preserve">   </t>
    </r>
    <r>
      <rPr>
        <b/>
        <u/>
        <sz val="16"/>
        <color rgb="FF0033CC"/>
        <rFont val="Calibri"/>
        <family val="2"/>
        <scheme val="minor"/>
      </rPr>
      <t>التحديات و المعيقات :</t>
    </r>
  </si>
  <si>
    <t>100.618.160</t>
  </si>
  <si>
    <t>137.931.412</t>
  </si>
  <si>
    <t>37.552.5564</t>
  </si>
  <si>
    <t>المستفيدين من مشاريع و أنشطة الجمعية</t>
  </si>
  <si>
    <t xml:space="preserve">المستفيدين من برامج الجمعية الرئيسية </t>
  </si>
  <si>
    <t>اجمالي المستفيدين من برامج و مشاريع و أنشطة  الجمعية</t>
  </si>
  <si>
    <t>اجمالي المستفيدون من برامج  وأنشطة  و مشاريع الجمعية حسب الجنس</t>
  </si>
  <si>
    <t xml:space="preserve">اجمالي المستفيدين 
من أشخاص ذوي اعاقة </t>
  </si>
  <si>
    <t>برنامج السمع و النطق</t>
  </si>
  <si>
    <t>مركز تعليم الكبار</t>
  </si>
  <si>
    <t>نوع العقد / مثبت / عقد دائم</t>
  </si>
  <si>
    <t>حالة الموظف و الجنس و الحالة الصحية</t>
  </si>
  <si>
    <t>نوع العقد / عقد مؤقت</t>
  </si>
  <si>
    <t>نوع العقد / اعارة حكومة</t>
  </si>
  <si>
    <t>نوع العقد / بطالة غير حكومة</t>
  </si>
  <si>
    <t>العاملين على المشاريع</t>
  </si>
  <si>
    <t xml:space="preserve">عضوية الجمعية في الاتحادات و الشبكات و الائتلافات </t>
  </si>
  <si>
    <t xml:space="preserve">بيانات الجمعية العمومية و  الحسابات البنكية  </t>
  </si>
  <si>
    <t xml:space="preserve">تابع المشاريع المنفذة بالعام </t>
  </si>
  <si>
    <r>
      <t>v</t>
    </r>
    <r>
      <rPr>
        <b/>
        <shadow/>
        <sz val="18"/>
        <color rgb="FF000080"/>
        <rFont val="Times New Roman"/>
        <family val="1"/>
      </rPr>
      <t xml:space="preserve">  تابع - </t>
    </r>
    <r>
      <rPr>
        <b/>
        <shadow/>
        <sz val="18"/>
        <color rgb="FF002060"/>
        <rFont val="Traditional Arabic"/>
        <family val="1"/>
      </rPr>
      <t>ملخص لأهم أنشطة برامج الجمعية</t>
    </r>
  </si>
  <si>
    <t>تابع - التطوير و بناء القدرات</t>
  </si>
  <si>
    <r>
      <rPr>
        <b/>
        <sz val="4"/>
        <color rgb="FF000000"/>
        <rFont val="Calibri"/>
        <family val="2"/>
        <scheme val="minor"/>
      </rPr>
      <t>.</t>
    </r>
    <r>
      <rPr>
        <b/>
        <sz val="18"/>
        <color rgb="FF000000"/>
        <rFont val="Calibri"/>
        <family val="2"/>
        <scheme val="minor"/>
      </rPr>
      <t xml:space="preserve">
 لقد استمرت إدارة الجمعية في العلاقة المتميزة و المتينة مع وكالة الغوث الدولية منذ نشأة الجمعية و حتى ساعة إعداد هذا التقرير ، حيث تميزت هذه العلاقة بالشراكة الحقيقية التي تعبر عن رغبة الطرفين في تنمية المجتمع الفلسطيني و تقديم الخدمات الضرورية للفئات المحتاجة و قد كان لوكالة الغوث الدولية الدور المميز في دعم و تمويل العديد من الأنشطة و البرامج الحيوية من خلال رزمة دعم متكاملة كان أبرزها الاستمرار في دعم رواتب الموظفين في الجمعية من خلال برنامج التشغيل المؤقت ، هذا بالإضافة إلى برامج التدريب المتنوعة و الدعم الفني لتطوير قدرات الجمعية في مجالات الإدارة و تمكين العاملين في تقديم الخدمات بالشكل الأفضل ، و إننا إذ نقدر هذا الدعم الكريم والمتواصل من وكالة الغوث الدولية لنتقدم لجميع العاملين و المسئولين في برامج وكالة الغوث المختلفة بعظيم الشكر و الامتنان آملين أن نستمر  و إياهم في دعم مسيرة الخدمة و البناء و التنمية في مجتمعنا الفلسطيني .المتواصل من وكالة الغوث الدولية لنتقدم لجميع العاملين و المسئولين في برامج وكالة الغوث المختلفة بعظيم الشكر و الامتنان آملين أن نستمر  و إياهم في دعم مسيرة الخدمة و البناء و التنمية في مجتمعنا الفلسطيني .كما استمرت إدارة الجمعية بالتعاون مع الجهات الحكومية ذات العلاقة و خصوصاً وزارة التربية و التعليم و الاستفادة من خدمات الإشراف على العملية التعليمية للصم و كذلك الاستفادة من دعم رواتب بعض موظفي المدرسة  مقدرين بذلك الدور المميز الذي تلعبه مديرية التربية والتعليم و طاقم العاملين فيها في دعم أنشطة و برامج مدرسة الأمل للصم .</t>
    </r>
  </si>
  <si>
    <t xml:space="preserve"> ومشروع "دعم و تطوير مراكز نموذجية لتعليم الكبار" الممول من قبل مؤسسة التعاون الدولي التابعة للجمعية الألمانية لتعليم الكبار " DVV و يهدف الى تمكين و بناء قدرات مؤسسات تعليم الشباب و الكبار في المناطق المستهدفة ؛ لتحقيق التنمية المستدامة والممكنة ، و ايضا مشروع مشروع مخيم الأمل  للتوجيه المهني للشباب   "GIZ و الذي يهدف إلى تعريف الشباب  علي مجالات العمل المهني المتوفرة في قطاع غزة و  بناء قدراتهم وتمكينهم من الاختيار المستقبلي المناسب لهم في مجال العمل المهني ، ، هذا بالإضافة إلى العديد من المشاريع المجتمعية والأنشطة المشتركة الخاصة  بالأطفال مع العديد من المؤسسات الأهلية العاملة في قطاع غزة و في مقدمتها لجنة التنسيق لمراكز التأهيل المجتمعي  و ذلك بهدف تنفيذ الأنشطة المشتركة تلبي احتياجات الفئات المستهدفة في محافظة رفح ، و مشروع مركز التدريب الفني المهني للشباب في قطاع غزة بالشراكة مع الجمعية الخيرية الأرثدوكسية IOCC و الذي يهدف إلى بناء قدرات الشباب في مجال العمل المهني و تدريبات سوق العمل ، تحفيز الشباب علي فتح مشاريعهم الخاصة بهم ، و مشروع معالجة الاحتياجات العاجلة لمصابين وجرحى الاشتباكات الحدودية (مسيرة العودة) في قطاع غزة  بالشراكة مع مؤسسة الإنسانية والدمجHumanity &amp; Inclusion  HI  و الذي يهدف إلى تقديم الخدمات التأهيلية والأدوات المساعدة لمصابين مسيرة العودة للمساعدة على دعم القدرات وعملية إعادة دمج المصابين في المجتمع .</t>
  </si>
  <si>
    <t xml:space="preserve">الإدارة التنفيذة </t>
  </si>
  <si>
    <t>العاملين بالجمعية حسب البرنامج /</t>
  </si>
  <si>
    <t xml:space="preserve">الجدول الوصفي للعملين بالجمعية </t>
  </si>
  <si>
    <t>الحالة الصحية</t>
  </si>
  <si>
    <t xml:space="preserve">وصف العامين بالبرامج و المشاريع </t>
  </si>
  <si>
    <t xml:space="preserve">العاملين بالجمعية حسب البرنامج </t>
  </si>
  <si>
    <t>اعارة حكومة</t>
  </si>
  <si>
    <t>بطالة غير حكومة</t>
  </si>
  <si>
    <t xml:space="preserve">تابع /العاملون  بالبرنامج و المشاريع / حسب نوع العقد </t>
  </si>
  <si>
    <t>نوع العقد /متطوع</t>
  </si>
  <si>
    <t xml:space="preserve">  مركز ابداع المعلم " الائئتلاف التربوي "</t>
  </si>
  <si>
    <t>بكالوريوس هندسة - يعمل مهندس في البلدية - يسكن في مدينة  رفح ،  مصبح .</t>
  </si>
  <si>
    <t xml:space="preserve"> protection cluster ائتلاف الحماية    </t>
  </si>
  <si>
    <t xml:space="preserve">    ائتلاف التعليم Education cluster  </t>
  </si>
  <si>
    <t xml:space="preserve"> ائتلاف الصحة Health Cluster </t>
  </si>
  <si>
    <t>شبكة مصادر ndc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</si>
</sst>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
  </numFmts>
  <fonts count="168">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78"/>
      <scheme val="minor"/>
    </font>
    <font>
      <sz val="9"/>
      <color indexed="81"/>
      <name val="Tahoma"/>
      <family val="2"/>
    </font>
    <font>
      <b/>
      <sz val="9"/>
      <color indexed="81"/>
      <name val="Tahoma"/>
      <family val="2"/>
    </font>
    <font>
      <u/>
      <sz val="11"/>
      <color theme="10"/>
      <name val="Calibri"/>
      <family val="2"/>
      <charset val="178"/>
      <scheme val="minor"/>
    </font>
    <font>
      <b/>
      <sz val="16"/>
      <color theme="1"/>
      <name val="Simplified Arabic"/>
      <family val="1"/>
    </font>
    <font>
      <b/>
      <sz val="10"/>
      <color indexed="81"/>
      <name val="Tahoma"/>
      <family val="2"/>
    </font>
    <font>
      <sz val="10"/>
      <color indexed="81"/>
      <name val="Tahoma"/>
      <family val="2"/>
    </font>
    <font>
      <b/>
      <sz val="11"/>
      <color indexed="81"/>
      <name val="Tahoma"/>
      <family val="2"/>
    </font>
    <font>
      <sz val="11"/>
      <color indexed="81"/>
      <name val="Tahoma"/>
      <family val="2"/>
    </font>
    <font>
      <b/>
      <sz val="12"/>
      <color theme="1"/>
      <name val="Simplified Arabic"/>
      <family val="1"/>
    </font>
    <font>
      <b/>
      <sz val="14"/>
      <color theme="1"/>
      <name val="Calibri"/>
      <family val="2"/>
      <scheme val="minor"/>
    </font>
    <font>
      <sz val="14"/>
      <color theme="1"/>
      <name val="Calibri"/>
      <family val="2"/>
      <scheme val="minor"/>
    </font>
    <font>
      <b/>
      <sz val="14"/>
      <color rgb="FF000000"/>
      <name val="Traditional Arabic"/>
      <family val="1"/>
    </font>
    <font>
      <b/>
      <shadow/>
      <sz val="39"/>
      <color rgb="FF333399"/>
      <name val="Traditional Arabic"/>
      <family val="1"/>
    </font>
    <font>
      <b/>
      <sz val="16"/>
      <color theme="1"/>
      <name val="Calibri"/>
      <family val="2"/>
      <scheme val="minor"/>
    </font>
    <font>
      <b/>
      <sz val="16"/>
      <name val="Calibri"/>
      <family val="2"/>
      <scheme val="minor"/>
    </font>
    <font>
      <sz val="16"/>
      <color theme="1"/>
      <name val="Calibri"/>
      <family val="2"/>
      <scheme val="minor"/>
    </font>
    <font>
      <b/>
      <sz val="18"/>
      <color theme="1"/>
      <name val="Calibri"/>
      <family val="2"/>
      <scheme val="minor"/>
    </font>
    <font>
      <b/>
      <shadow/>
      <sz val="16"/>
      <color theme="1"/>
      <name val="Traditional Arabic"/>
      <family val="1"/>
    </font>
    <font>
      <b/>
      <shadow/>
      <sz val="14"/>
      <color theme="1"/>
      <name val="Traditional Arabic"/>
      <family val="1"/>
    </font>
    <font>
      <b/>
      <shadow/>
      <sz val="16"/>
      <color rgb="FF002060"/>
      <name val="Traditional Arabic"/>
      <family val="1"/>
    </font>
    <font>
      <b/>
      <shadow/>
      <sz val="18"/>
      <color rgb="FF000080"/>
      <name val="Wingdings"/>
      <charset val="2"/>
    </font>
    <font>
      <b/>
      <shadow/>
      <sz val="7"/>
      <color rgb="FF000080"/>
      <name val="Times New Roman"/>
      <family val="1"/>
    </font>
    <font>
      <b/>
      <shadow/>
      <sz val="18"/>
      <color rgb="FF002060"/>
      <name val="Traditional Arabic"/>
      <family val="1"/>
    </font>
    <font>
      <b/>
      <sz val="14"/>
      <color theme="1"/>
      <name val="Traditional Arabic"/>
      <family val="1"/>
    </font>
    <font>
      <b/>
      <sz val="18"/>
      <color theme="1"/>
      <name val="Traditional Arabic"/>
      <family val="1"/>
    </font>
    <font>
      <b/>
      <sz val="16"/>
      <color theme="1"/>
      <name val="Traditional Arabic"/>
      <family val="1"/>
    </font>
    <font>
      <b/>
      <sz val="16"/>
      <color theme="1"/>
      <name val="Times New Roman"/>
      <family val="1"/>
    </font>
    <font>
      <b/>
      <shadow/>
      <sz val="22"/>
      <color rgb="FF0A0AA6"/>
      <name val="Traditional Arabic"/>
      <family val="1"/>
    </font>
    <font>
      <b/>
      <shadow/>
      <sz val="18"/>
      <color theme="1"/>
      <name val="Traditional Arabic"/>
      <family val="1"/>
    </font>
    <font>
      <b/>
      <sz val="22"/>
      <color theme="1"/>
      <name val="Calibri"/>
      <family val="2"/>
      <scheme val="minor"/>
    </font>
    <font>
      <b/>
      <shadow/>
      <sz val="22"/>
      <color rgb="FF000080"/>
      <name val="Symbol"/>
      <family val="1"/>
      <charset val="2"/>
    </font>
    <font>
      <b/>
      <shadow/>
      <sz val="22"/>
      <color rgb="FF333399"/>
      <name val="Traditional Arabic"/>
      <family val="1"/>
    </font>
    <font>
      <b/>
      <sz val="12"/>
      <color theme="1"/>
      <name val="Traditional Arabic"/>
      <family val="1"/>
    </font>
    <font>
      <b/>
      <sz val="16"/>
      <color rgb="FF000000"/>
      <name val="Traditional Arabic"/>
      <family val="1"/>
    </font>
    <font>
      <b/>
      <sz val="20"/>
      <name val="Calibri"/>
      <family val="2"/>
      <scheme val="minor"/>
    </font>
    <font>
      <sz val="18"/>
      <color theme="1"/>
      <name val="Calibri"/>
      <family val="2"/>
      <scheme val="minor"/>
    </font>
    <font>
      <b/>
      <sz val="18"/>
      <name val="Calibri"/>
      <family val="2"/>
      <scheme val="minor"/>
    </font>
    <font>
      <b/>
      <sz val="13"/>
      <color theme="1"/>
      <name val="Traditional Arabic"/>
      <family val="1"/>
    </font>
    <font>
      <b/>
      <u/>
      <sz val="18"/>
      <color rgb="FF3033A6"/>
      <name val="Calibri"/>
      <family val="2"/>
      <scheme val="minor"/>
    </font>
    <font>
      <b/>
      <sz val="18"/>
      <color rgb="FF000080"/>
      <name val="Traditional Arabic"/>
      <family val="1"/>
    </font>
    <font>
      <b/>
      <u/>
      <sz val="16"/>
      <color rgb="FF000080"/>
      <name val="Traditional Arabic"/>
      <family val="1"/>
    </font>
    <font>
      <b/>
      <sz val="16"/>
      <color rgb="FF000080"/>
      <name val="Symbol"/>
      <family val="1"/>
      <charset val="2"/>
    </font>
    <font>
      <b/>
      <sz val="13"/>
      <color rgb="FF000080"/>
      <name val="Wingdings"/>
      <charset val="2"/>
    </font>
    <font>
      <b/>
      <sz val="16"/>
      <color rgb="FF000000"/>
      <name val="Simplified Arabic"/>
      <family val="1"/>
    </font>
    <font>
      <b/>
      <sz val="16"/>
      <color rgb="FF000080"/>
      <name val="Wingdings"/>
      <charset val="2"/>
    </font>
    <font>
      <b/>
      <u/>
      <sz val="18"/>
      <color rgb="FF000080"/>
      <name val="Traditional Arabic"/>
      <family val="1"/>
    </font>
    <font>
      <b/>
      <u/>
      <sz val="18"/>
      <color rgb="FF000080"/>
      <name val="Wingdings"/>
      <charset val="2"/>
    </font>
    <font>
      <b/>
      <shadow/>
      <sz val="16"/>
      <color rgb="FF000080"/>
      <name val="Wingdings"/>
      <charset val="2"/>
    </font>
    <font>
      <b/>
      <sz val="13"/>
      <color rgb="FFFF0000"/>
      <name val="Traditional Arabic"/>
      <family val="1"/>
    </font>
    <font>
      <b/>
      <sz val="14"/>
      <color rgb="FFFF0000"/>
      <name val="Traditional Arabic"/>
      <family val="1"/>
    </font>
    <font>
      <b/>
      <u/>
      <sz val="18"/>
      <color theme="1"/>
      <name val="Calibri"/>
      <family val="2"/>
      <scheme val="minor"/>
    </font>
    <font>
      <b/>
      <sz val="18"/>
      <color rgb="FF3033A6"/>
      <name val="Calibri"/>
      <family val="2"/>
      <scheme val="minor"/>
    </font>
    <font>
      <b/>
      <sz val="12"/>
      <color theme="1"/>
      <name val="Times New Roman"/>
      <family val="1"/>
    </font>
    <font>
      <b/>
      <sz val="12"/>
      <color theme="1"/>
      <name val="Cambria"/>
      <family val="1"/>
    </font>
    <font>
      <b/>
      <sz val="15"/>
      <color rgb="FF000000"/>
      <name val="Traditional Arabic"/>
      <family val="1"/>
    </font>
    <font>
      <sz val="11"/>
      <color rgb="FF0033CC"/>
      <name val="Calibri"/>
      <family val="2"/>
      <scheme val="minor"/>
    </font>
    <font>
      <b/>
      <shadow/>
      <sz val="22"/>
      <color rgb="FF0033CC"/>
      <name val="Wingdings"/>
      <charset val="2"/>
    </font>
    <font>
      <b/>
      <sz val="12"/>
      <color theme="1"/>
      <name val="Calibri"/>
      <family val="2"/>
      <scheme val="minor"/>
    </font>
    <font>
      <b/>
      <sz val="14"/>
      <name val="Calibri"/>
      <family val="2"/>
      <scheme val="minor"/>
    </font>
    <font>
      <b/>
      <shadow/>
      <sz val="22"/>
      <color rgb="FF000080"/>
      <name val="Times New Roman"/>
      <family val="1"/>
    </font>
    <font>
      <b/>
      <shadow/>
      <sz val="26"/>
      <color rgb="FF000080"/>
      <name val="Wingdings"/>
      <charset val="2"/>
    </font>
    <font>
      <b/>
      <shadow/>
      <sz val="26"/>
      <color rgb="FF000080"/>
      <name val="Times New Roman"/>
      <family val="1"/>
    </font>
    <font>
      <b/>
      <shadow/>
      <sz val="26"/>
      <color rgb="FF333399"/>
      <name val="Traditional Arabic"/>
      <family val="1"/>
    </font>
    <font>
      <b/>
      <sz val="22"/>
      <color rgb="FF000080"/>
      <name val="Arial Unicode MS"/>
      <family val="2"/>
    </font>
    <font>
      <b/>
      <shadow/>
      <sz val="21.1"/>
      <color rgb="FF000080"/>
      <name val="Times New Roman"/>
      <family val="1"/>
    </font>
    <font>
      <u/>
      <sz val="11"/>
      <color theme="10"/>
      <name val="Calibri"/>
      <family val="2"/>
      <scheme val="minor"/>
    </font>
    <font>
      <b/>
      <sz val="20"/>
      <color theme="1"/>
      <name val="Calibri"/>
      <family val="2"/>
      <scheme val="minor"/>
    </font>
    <font>
      <b/>
      <sz val="18"/>
      <color theme="1"/>
      <name val="Simplified Arabic"/>
      <family val="1"/>
    </font>
    <font>
      <b/>
      <shadow/>
      <sz val="22"/>
      <color rgb="FF000080"/>
      <name val="Calibri"/>
      <family val="2"/>
      <scheme val="minor"/>
    </font>
    <font>
      <b/>
      <sz val="18"/>
      <color rgb="FF000000"/>
      <name val="Traditional Arabic"/>
      <family val="1"/>
    </font>
    <font>
      <b/>
      <sz val="18"/>
      <color theme="1"/>
      <name val="Arial"/>
      <family val="2"/>
    </font>
    <font>
      <b/>
      <shadow/>
      <sz val="28"/>
      <color rgb="FF0033CC"/>
      <name val="Traditional Arabic"/>
      <family val="1"/>
    </font>
    <font>
      <b/>
      <i/>
      <sz val="22"/>
      <color rgb="FF000000"/>
      <name val="Traditional Arabic"/>
      <family val="1"/>
    </font>
    <font>
      <b/>
      <i/>
      <sz val="20"/>
      <color rgb="FF000000"/>
      <name val="Traditional Arabic"/>
      <family val="1"/>
    </font>
    <font>
      <b/>
      <sz val="16"/>
      <color rgb="FF000000"/>
      <name val="Arial"/>
      <family val="2"/>
    </font>
    <font>
      <b/>
      <shadow/>
      <sz val="18"/>
      <color rgb="FF000080"/>
      <name val="Times New Roman"/>
      <family val="1"/>
    </font>
    <font>
      <b/>
      <sz val="14"/>
      <color rgb="FF333399"/>
      <name val="Traditional Arabic"/>
      <family val="1"/>
    </font>
    <font>
      <b/>
      <sz val="16"/>
      <color rgb="FF000080"/>
      <name val="Traditional Arabic"/>
      <family val="1"/>
    </font>
    <font>
      <b/>
      <sz val="16"/>
      <color theme="1"/>
      <name val="Symbol"/>
      <family val="1"/>
      <charset val="2"/>
    </font>
    <font>
      <b/>
      <shadow/>
      <u/>
      <sz val="16"/>
      <color rgb="FF000080"/>
      <name val="Wingdings"/>
      <charset val="2"/>
    </font>
    <font>
      <b/>
      <sz val="16"/>
      <name val="Wingdings"/>
      <charset val="2"/>
    </font>
    <font>
      <b/>
      <sz val="16"/>
      <name val="Traditional Arabic"/>
      <family val="1"/>
    </font>
    <font>
      <b/>
      <sz val="16"/>
      <name val="Symbol"/>
      <family val="1"/>
      <charset val="2"/>
    </font>
    <font>
      <b/>
      <shadow/>
      <sz val="22"/>
      <name val="Traditional Arabic"/>
      <family val="1"/>
    </font>
    <font>
      <b/>
      <shadow/>
      <sz val="22"/>
      <name val="Wingdings"/>
      <charset val="2"/>
    </font>
    <font>
      <b/>
      <shadow/>
      <sz val="22"/>
      <color rgb="FF333399"/>
      <name val="Calibri"/>
      <family val="2"/>
      <scheme val="minor"/>
    </font>
    <font>
      <b/>
      <u/>
      <sz val="16"/>
      <color rgb="FF3033A6"/>
      <name val="Calibri"/>
      <family val="2"/>
      <scheme val="minor"/>
    </font>
    <font>
      <b/>
      <sz val="11"/>
      <color rgb="FF000000"/>
      <name val="Simplified Arabic"/>
      <family val="1"/>
    </font>
    <font>
      <b/>
      <u/>
      <sz val="16"/>
      <color theme="10"/>
      <name val="Calibri"/>
      <family val="2"/>
      <scheme val="minor"/>
    </font>
    <font>
      <b/>
      <shadow/>
      <sz val="22"/>
      <color rgb="FF000080"/>
      <name val="Wingdings"/>
      <charset val="2"/>
    </font>
    <font>
      <b/>
      <sz val="14"/>
      <color rgb="FF000000"/>
      <name val="Calibri"/>
      <family val="2"/>
      <scheme val="minor"/>
    </font>
    <font>
      <b/>
      <sz val="16"/>
      <color rgb="FF000000"/>
      <name val="Calibri"/>
      <family val="2"/>
      <scheme val="minor"/>
    </font>
    <font>
      <b/>
      <i/>
      <sz val="26"/>
      <color rgb="FF000080"/>
      <name val="Calibri"/>
      <family val="2"/>
      <scheme val="minor"/>
    </font>
    <font>
      <sz val="26"/>
      <color theme="1"/>
      <name val="Calibri"/>
      <family val="2"/>
      <scheme val="minor"/>
    </font>
    <font>
      <b/>
      <u/>
      <sz val="26"/>
      <color theme="10"/>
      <name val="Calibri"/>
      <family val="2"/>
      <scheme val="minor"/>
    </font>
    <font>
      <b/>
      <u/>
      <sz val="26"/>
      <color rgb="FF0000FF"/>
      <name val="Arial"/>
      <family val="2"/>
    </font>
    <font>
      <b/>
      <u/>
      <sz val="26"/>
      <color rgb="FF0000FF"/>
      <name val="Calibri"/>
      <family val="2"/>
      <scheme val="minor"/>
    </font>
    <font>
      <b/>
      <sz val="26"/>
      <color theme="1"/>
      <name val="Calibri"/>
      <family val="2"/>
      <scheme val="minor"/>
    </font>
    <font>
      <b/>
      <shadow/>
      <sz val="39"/>
      <color rgb="FF333399"/>
      <name val="Cambria"/>
      <family val="1"/>
      <scheme val="major"/>
    </font>
    <font>
      <b/>
      <shadow/>
      <sz val="16"/>
      <color rgb="FF333399"/>
      <name val="Calibri"/>
      <family val="2"/>
      <scheme val="minor"/>
    </font>
    <font>
      <b/>
      <sz val="16"/>
      <color rgb="FF0000CC"/>
      <name val="Calibri"/>
      <family val="2"/>
      <scheme val="minor"/>
    </font>
    <font>
      <b/>
      <u/>
      <sz val="16"/>
      <color rgb="FF0000FF"/>
      <name val="Calibri"/>
      <family val="2"/>
      <scheme val="minor"/>
    </font>
    <font>
      <b/>
      <shadow/>
      <sz val="39"/>
      <color rgb="FF333399"/>
      <name val="Calibri"/>
      <family val="2"/>
      <scheme val="minor"/>
    </font>
    <font>
      <b/>
      <shadow/>
      <sz val="18"/>
      <name val="Calibri"/>
      <family val="2"/>
      <scheme val="minor"/>
    </font>
    <font>
      <b/>
      <sz val="15"/>
      <color rgb="FF000000"/>
      <name val="Calibri"/>
      <family val="2"/>
      <scheme val="minor"/>
    </font>
    <font>
      <b/>
      <sz val="18"/>
      <color rgb="FF000000"/>
      <name val="Calibri"/>
      <family val="2"/>
      <scheme val="minor"/>
    </font>
    <font>
      <b/>
      <shadow/>
      <sz val="22"/>
      <color rgb="FF0033CC"/>
      <name val="Calibri"/>
      <family val="2"/>
      <scheme val="minor"/>
    </font>
    <font>
      <b/>
      <shadow/>
      <u/>
      <sz val="22"/>
      <color rgb="FF0033CC"/>
      <name val="Calibri"/>
      <family val="2"/>
      <scheme val="minor"/>
    </font>
    <font>
      <b/>
      <shadow/>
      <sz val="16"/>
      <color rgb="FF000000"/>
      <name val="Calibri"/>
      <family val="2"/>
      <scheme val="minor"/>
    </font>
    <font>
      <b/>
      <shadow/>
      <sz val="7"/>
      <color rgb="FF0033CC"/>
      <name val="Calibri"/>
      <family val="2"/>
      <scheme val="minor"/>
    </font>
    <font>
      <b/>
      <shadow/>
      <u/>
      <sz val="18"/>
      <color rgb="FF0033CC"/>
      <name val="Calibri"/>
      <family val="2"/>
      <scheme val="minor"/>
    </font>
    <font>
      <b/>
      <i/>
      <sz val="22"/>
      <color rgb="FF000000"/>
      <name val="Calibri"/>
      <family val="2"/>
      <scheme val="minor"/>
    </font>
    <font>
      <b/>
      <i/>
      <sz val="20"/>
      <color rgb="FF000000"/>
      <name val="Calibri"/>
      <family val="2"/>
      <scheme val="minor"/>
    </font>
    <font>
      <b/>
      <shadow/>
      <sz val="28"/>
      <color rgb="FF0033CC"/>
      <name val="Cambria"/>
      <family val="1"/>
      <scheme val="major"/>
    </font>
    <font>
      <b/>
      <sz val="22"/>
      <color rgb="FF0033CC"/>
      <name val="Arial Unicode MS"/>
      <family val="2"/>
    </font>
    <font>
      <b/>
      <sz val="18"/>
      <color rgb="FF000000"/>
      <name val="Simplified Arabic"/>
      <family val="1"/>
    </font>
    <font>
      <b/>
      <shadow/>
      <sz val="16"/>
      <color theme="1"/>
      <name val="Simplified Arabic"/>
      <family val="1"/>
    </font>
    <font>
      <b/>
      <sz val="16"/>
      <name val="Simplified Arabic"/>
      <family val="1"/>
    </font>
    <font>
      <b/>
      <sz val="16"/>
      <color rgb="FF333399"/>
      <name val="Calibri"/>
      <family val="2"/>
      <scheme val="minor"/>
    </font>
    <font>
      <b/>
      <u/>
      <sz val="18"/>
      <color rgb="FF000080"/>
      <name val="Calibri"/>
      <family val="2"/>
      <scheme val="minor"/>
    </font>
    <font>
      <b/>
      <u/>
      <sz val="7"/>
      <color rgb="FF000080"/>
      <name val="Calibri"/>
      <family val="2"/>
      <scheme val="minor"/>
    </font>
    <font>
      <b/>
      <u/>
      <sz val="16"/>
      <color rgb="FF000080"/>
      <name val="Calibri"/>
      <family val="2"/>
      <scheme val="minor"/>
    </font>
    <font>
      <b/>
      <sz val="16"/>
      <color rgb="FF000080"/>
      <name val="Calibri"/>
      <family val="2"/>
      <scheme val="minor"/>
    </font>
    <font>
      <b/>
      <sz val="7"/>
      <color rgb="FF000080"/>
      <name val="Calibri"/>
      <family val="2"/>
      <scheme val="minor"/>
    </font>
    <font>
      <b/>
      <sz val="13"/>
      <color theme="1"/>
      <name val="Calibri"/>
      <family val="2"/>
      <scheme val="minor"/>
    </font>
    <font>
      <b/>
      <shadow/>
      <sz val="22"/>
      <name val="Calibri"/>
      <family val="2"/>
      <scheme val="minor"/>
    </font>
    <font>
      <b/>
      <u/>
      <sz val="16"/>
      <name val="Calibri"/>
      <family val="2"/>
      <scheme val="minor"/>
    </font>
    <font>
      <b/>
      <shadow/>
      <u/>
      <sz val="16"/>
      <color rgb="FF000080"/>
      <name val="Calibri"/>
      <family val="2"/>
      <scheme val="minor"/>
    </font>
    <font>
      <b/>
      <sz val="16"/>
      <color rgb="FF3033A6"/>
      <name val="Calibri"/>
      <family val="2"/>
      <scheme val="minor"/>
    </font>
    <font>
      <b/>
      <u/>
      <sz val="16"/>
      <color rgb="FF000000"/>
      <name val="Calibri"/>
      <family val="2"/>
      <scheme val="minor"/>
    </font>
    <font>
      <b/>
      <u/>
      <sz val="16"/>
      <color theme="1"/>
      <name val="Calibri"/>
      <family val="2"/>
      <scheme val="minor"/>
    </font>
    <font>
      <b/>
      <sz val="7"/>
      <color rgb="FF000000"/>
      <name val="Calibri"/>
      <family val="2"/>
      <scheme val="minor"/>
    </font>
    <font>
      <b/>
      <u/>
      <sz val="7"/>
      <color rgb="FF3033A6"/>
      <name val="Calibri"/>
      <family val="2"/>
      <scheme val="minor"/>
    </font>
    <font>
      <b/>
      <shadow/>
      <sz val="20"/>
      <color rgb="FF000080"/>
      <name val="Calibri"/>
      <family val="2"/>
      <scheme val="minor"/>
    </font>
    <font>
      <b/>
      <sz val="20"/>
      <color rgb="FF000080"/>
      <name val="Arial Unicode MS"/>
      <family val="2"/>
    </font>
    <font>
      <b/>
      <shadow/>
      <sz val="20"/>
      <color rgb="FF002060"/>
      <name val="Calibri"/>
      <family val="2"/>
      <scheme val="minor"/>
    </font>
    <font>
      <b/>
      <u/>
      <sz val="20"/>
      <color rgb="FF3033A6"/>
      <name val="Calibri"/>
      <family val="2"/>
      <scheme val="minor"/>
    </font>
    <font>
      <b/>
      <sz val="20"/>
      <color rgb="FF3033A6"/>
      <name val="Calibri"/>
      <family val="2"/>
      <scheme val="minor"/>
    </font>
    <font>
      <b/>
      <sz val="20"/>
      <color rgb="FF000080"/>
      <name val="Calibri"/>
      <family val="2"/>
      <scheme val="minor"/>
    </font>
    <font>
      <b/>
      <shadow/>
      <sz val="16"/>
      <color theme="1"/>
      <name val="Calibri"/>
      <family val="2"/>
      <scheme val="minor"/>
    </font>
    <font>
      <b/>
      <u/>
      <sz val="22"/>
      <color theme="1"/>
      <name val="Calibri"/>
      <family val="2"/>
      <scheme val="minor"/>
    </font>
    <font>
      <b/>
      <i/>
      <u/>
      <sz val="22"/>
      <color theme="1"/>
      <name val="Calibri"/>
      <family val="2"/>
      <scheme val="minor"/>
    </font>
    <font>
      <b/>
      <sz val="11"/>
      <color theme="1"/>
      <name val="Calibri"/>
      <family val="2"/>
      <charset val="178"/>
      <scheme val="minor"/>
    </font>
    <font>
      <b/>
      <sz val="11"/>
      <color theme="1"/>
      <name val="Simplified Arabic"/>
      <family val="1"/>
    </font>
    <font>
      <sz val="11"/>
      <color rgb="FFFF0000"/>
      <name val="Simplified Arabic"/>
      <family val="1"/>
    </font>
    <font>
      <b/>
      <sz val="10"/>
      <color theme="1"/>
      <name val="Simplified Arabic"/>
      <family val="1"/>
    </font>
    <font>
      <b/>
      <sz val="8"/>
      <color theme="1"/>
      <name val="Simplified Arabic"/>
      <family val="1"/>
    </font>
    <font>
      <b/>
      <sz val="10.5"/>
      <color theme="1"/>
      <name val="Simplified Arabic"/>
      <family val="1"/>
    </font>
    <font>
      <sz val="8"/>
      <color rgb="FFFF0000"/>
      <name val="Simplified Arabic"/>
      <family val="1"/>
    </font>
    <font>
      <b/>
      <sz val="9"/>
      <color theme="1"/>
      <name val="Simplified Arabic"/>
      <family val="1"/>
    </font>
    <font>
      <b/>
      <sz val="8"/>
      <name val="Simplified Arabic"/>
      <family val="1"/>
    </font>
    <font>
      <b/>
      <sz val="10"/>
      <name val="Simplified Arabic"/>
      <family val="1"/>
    </font>
    <font>
      <b/>
      <sz val="8"/>
      <color rgb="FF3033A6"/>
      <name val="Calibri"/>
      <family val="2"/>
      <scheme val="minor"/>
    </font>
    <font>
      <b/>
      <u/>
      <sz val="16"/>
      <color rgb="FFFF0000"/>
      <name val="Calibri"/>
      <family val="2"/>
      <scheme val="minor"/>
    </font>
    <font>
      <b/>
      <u/>
      <sz val="18"/>
      <color rgb="FF0033CC"/>
      <name val="Calibri"/>
      <family val="2"/>
      <scheme val="minor"/>
    </font>
    <font>
      <b/>
      <sz val="11"/>
      <color rgb="FF0033CC"/>
      <name val="Calibri"/>
      <family val="2"/>
      <scheme val="minor"/>
    </font>
    <font>
      <b/>
      <shadow/>
      <u/>
      <sz val="16"/>
      <color rgb="FF0033CC"/>
      <name val="Calibri"/>
      <family val="2"/>
      <scheme val="minor"/>
    </font>
    <font>
      <b/>
      <u/>
      <sz val="16"/>
      <color rgb="FF0033CC"/>
      <name val="Arial Unicode MS"/>
      <family val="2"/>
    </font>
    <font>
      <b/>
      <shadow/>
      <u/>
      <sz val="7"/>
      <color rgb="FF0033CC"/>
      <name val="Calibri"/>
      <family val="2"/>
      <scheme val="minor"/>
    </font>
    <font>
      <b/>
      <sz val="16"/>
      <color rgb="FF0033CC"/>
      <name val="Calibri"/>
      <family val="2"/>
      <scheme val="minor"/>
    </font>
    <font>
      <b/>
      <sz val="7"/>
      <color rgb="FF0033CC"/>
      <name val="Calibri"/>
      <family val="2"/>
      <scheme val="minor"/>
    </font>
    <font>
      <b/>
      <u/>
      <sz val="16"/>
      <color rgb="FF0033CC"/>
      <name val="Calibri"/>
      <family val="2"/>
      <scheme val="minor"/>
    </font>
    <font>
      <b/>
      <sz val="14"/>
      <color rgb="FF0033CC"/>
      <name val="Calibri"/>
      <family val="2"/>
      <scheme val="minor"/>
    </font>
    <font>
      <b/>
      <sz val="4"/>
      <color rgb="FF000000"/>
      <name val="Calibri"/>
      <family val="2"/>
      <scheme val="minor"/>
    </font>
  </fonts>
  <fills count="32">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CCFF33"/>
        <bgColor indexed="64"/>
      </patternFill>
    </fill>
    <fill>
      <patternFill patternType="solid">
        <fgColor rgb="FFFDE9D9"/>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CE0C8"/>
        <bgColor indexed="64"/>
      </patternFill>
    </fill>
    <fill>
      <patternFill patternType="solid">
        <fgColor theme="6" tint="0.399975585192419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CCFF66"/>
        <bgColor indexed="64"/>
      </patternFill>
    </fill>
    <fill>
      <patternFill patternType="solid">
        <fgColor rgb="FFCCFF9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99CC00"/>
        <bgColor indexed="64"/>
      </patternFill>
    </fill>
    <fill>
      <patternFill patternType="solid">
        <fgColor rgb="FFFF99FF"/>
        <bgColor indexed="64"/>
      </patternFill>
    </fill>
    <fill>
      <patternFill patternType="solid">
        <fgColor rgb="FFD7CFE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bottom style="medium">
        <color indexed="64"/>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auto="1"/>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auto="1"/>
      </top>
      <bottom/>
      <diagonal/>
    </border>
    <border>
      <left/>
      <right style="medium">
        <color auto="1"/>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medium">
        <color auto="1"/>
      </right>
      <top style="thin">
        <color auto="1"/>
      </top>
      <bottom/>
      <diagonal/>
    </border>
    <border>
      <left style="medium">
        <color indexed="64"/>
      </left>
      <right/>
      <top style="thin">
        <color indexed="64"/>
      </top>
      <bottom/>
      <diagonal/>
    </border>
  </borders>
  <cellStyleXfs count="5">
    <xf numFmtId="0" fontId="0" fillId="0" borderId="0"/>
    <xf numFmtId="0" fontId="3" fillId="0" borderId="0"/>
    <xf numFmtId="0" fontId="1" fillId="0" borderId="0"/>
    <xf numFmtId="0" fontId="6" fillId="0" borderId="0" applyNumberFormat="0" applyFill="0" applyBorder="0" applyAlignment="0" applyProtection="0"/>
    <xf numFmtId="0" fontId="69" fillId="0" borderId="0" applyNumberFormat="0" applyFill="0" applyBorder="0" applyAlignment="0" applyProtection="0"/>
  </cellStyleXfs>
  <cellXfs count="1187">
    <xf numFmtId="0" fontId="0" fillId="0" borderId="0" xfId="0"/>
    <xf numFmtId="0" fontId="0" fillId="0" borderId="0" xfId="0"/>
    <xf numFmtId="0" fontId="17" fillId="0" borderId="0" xfId="0" applyFont="1" applyAlignment="1">
      <alignment horizontal="center" vertical="center"/>
    </xf>
    <xf numFmtId="0" fontId="19" fillId="0" borderId="0" xfId="0" applyFont="1"/>
    <xf numFmtId="14" fontId="33" fillId="0" borderId="0" xfId="0" applyNumberFormat="1" applyFont="1"/>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0" fillId="0" borderId="0" xfId="0" applyAlignment="1">
      <alignment horizontal="center"/>
    </xf>
    <xf numFmtId="0" fontId="39" fillId="0" borderId="0" xfId="0" applyFont="1"/>
    <xf numFmtId="0" fontId="0" fillId="0" borderId="0" xfId="0" applyAlignment="1">
      <alignment horizontal="right"/>
    </xf>
    <xf numFmtId="0" fontId="27" fillId="0" borderId="0" xfId="0" applyFont="1" applyAlignment="1">
      <alignment vertical="top" readingOrder="2"/>
    </xf>
    <xf numFmtId="0" fontId="17" fillId="0" borderId="0" xfId="0" applyFont="1"/>
    <xf numFmtId="0" fontId="0" fillId="0" borderId="0" xfId="0" applyAlignment="1">
      <alignment horizontal="right" vertical="center" readingOrder="2"/>
    </xf>
    <xf numFmtId="0" fontId="59" fillId="0" borderId="0" xfId="0" applyFont="1"/>
    <xf numFmtId="0" fontId="29" fillId="0" borderId="24" xfId="0" applyFont="1" applyBorder="1" applyAlignment="1">
      <alignment horizontal="center" vertical="center" wrapText="1"/>
    </xf>
    <xf numFmtId="0" fontId="29" fillId="0" borderId="5" xfId="0" applyFont="1" applyBorder="1" applyAlignment="1">
      <alignment vertical="center" wrapText="1"/>
    </xf>
    <xf numFmtId="0" fontId="29" fillId="0" borderId="5" xfId="0" applyFont="1" applyBorder="1" applyAlignment="1">
      <alignment horizontal="right" vertical="center" wrapText="1" readingOrder="2"/>
    </xf>
    <xf numFmtId="0" fontId="29" fillId="0" borderId="7" xfId="0" applyFont="1" applyBorder="1" applyAlignment="1">
      <alignment horizontal="right" vertical="center" wrapText="1" readingOrder="2"/>
    </xf>
    <xf numFmtId="0" fontId="0" fillId="0" borderId="0" xfId="0" applyAlignment="1">
      <alignment horizontal="center" vertical="center"/>
    </xf>
    <xf numFmtId="0" fontId="14" fillId="0" borderId="0" xfId="0" applyFont="1" applyAlignment="1">
      <alignment vertical="center"/>
    </xf>
    <xf numFmtId="0" fontId="14" fillId="0" borderId="0" xfId="0" applyFont="1"/>
    <xf numFmtId="0" fontId="13" fillId="4" borderId="1" xfId="1" applyFont="1" applyFill="1" applyBorder="1" applyAlignment="1" applyProtection="1">
      <alignment horizontal="center" vertical="center" wrapText="1"/>
    </xf>
    <xf numFmtId="0" fontId="2" fillId="0" borderId="48" xfId="0" applyFont="1" applyBorder="1" applyAlignment="1">
      <alignment horizontal="center" vertical="center"/>
    </xf>
    <xf numFmtId="0" fontId="21" fillId="0" borderId="44" xfId="0" applyFont="1" applyBorder="1" applyAlignment="1">
      <alignment horizontal="center" vertical="center" wrapText="1" readingOrder="2"/>
    </xf>
    <xf numFmtId="0" fontId="21" fillId="0" borderId="27" xfId="0" applyFont="1" applyBorder="1" applyAlignment="1">
      <alignment horizontal="center" vertical="center" wrapText="1" readingOrder="2"/>
    </xf>
    <xf numFmtId="0" fontId="21" fillId="0" borderId="28" xfId="0" applyFont="1" applyBorder="1" applyAlignment="1">
      <alignment horizontal="center" vertical="center" wrapText="1" readingOrder="2"/>
    </xf>
    <xf numFmtId="0" fontId="0" fillId="0" borderId="0" xfId="0" applyBorder="1"/>
    <xf numFmtId="0" fontId="2" fillId="0" borderId="0" xfId="0" applyFont="1" applyBorder="1" applyAlignment="1">
      <alignment horizontal="center" vertical="center"/>
    </xf>
    <xf numFmtId="0" fontId="30" fillId="0" borderId="48" xfId="0" applyFont="1" applyBorder="1" applyAlignment="1">
      <alignment vertical="center" wrapText="1"/>
    </xf>
    <xf numFmtId="0" fontId="30" fillId="8" borderId="61" xfId="0" applyFont="1" applyFill="1" applyBorder="1" applyAlignment="1">
      <alignment vertical="center" wrapText="1"/>
    </xf>
    <xf numFmtId="0" fontId="30" fillId="8" borderId="48" xfId="0" applyFont="1" applyFill="1" applyBorder="1" applyAlignment="1">
      <alignment vertical="center" wrapText="1"/>
    </xf>
    <xf numFmtId="0" fontId="30" fillId="0" borderId="59" xfId="0" applyFont="1" applyBorder="1" applyAlignment="1">
      <alignment vertical="center" wrapText="1"/>
    </xf>
    <xf numFmtId="0" fontId="14" fillId="0" borderId="0" xfId="0" applyFont="1" applyFill="1"/>
    <xf numFmtId="0" fontId="28" fillId="3" borderId="23" xfId="0" applyFont="1" applyFill="1" applyBorder="1" applyAlignment="1">
      <alignment horizontal="center" vertical="center" wrapText="1" readingOrder="2"/>
    </xf>
    <xf numFmtId="0" fontId="28" fillId="3" borderId="13" xfId="0" applyFont="1" applyFill="1" applyBorder="1" applyAlignment="1">
      <alignment horizontal="center" vertical="center" wrapText="1" readingOrder="2"/>
    </xf>
    <xf numFmtId="0" fontId="29" fillId="3" borderId="24" xfId="0" applyFont="1" applyFill="1" applyBorder="1" applyAlignment="1">
      <alignment horizontal="center" vertical="center" wrapText="1"/>
    </xf>
    <xf numFmtId="0" fontId="29" fillId="3" borderId="5" xfId="0" applyFont="1" applyFill="1" applyBorder="1" applyAlignment="1">
      <alignment vertical="center" wrapText="1"/>
    </xf>
    <xf numFmtId="0" fontId="29" fillId="3" borderId="5" xfId="0" applyFont="1" applyFill="1" applyBorder="1" applyAlignment="1">
      <alignment horizontal="right" vertical="center" wrapText="1" readingOrder="2"/>
    </xf>
    <xf numFmtId="0" fontId="29" fillId="0" borderId="24"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29" fillId="3" borderId="48" xfId="0" applyFont="1" applyFill="1" applyBorder="1" applyAlignment="1">
      <alignment horizontal="center" vertical="center" wrapText="1" readingOrder="2"/>
    </xf>
    <xf numFmtId="0" fontId="32" fillId="3" borderId="23" xfId="0" applyFont="1" applyFill="1" applyBorder="1" applyAlignment="1">
      <alignment horizontal="center" vertical="center" wrapText="1" readingOrder="2"/>
    </xf>
    <xf numFmtId="0" fontId="32" fillId="3" borderId="12" xfId="0" applyFont="1" applyFill="1" applyBorder="1" applyAlignment="1">
      <alignment horizontal="center" vertical="center" wrapText="1" readingOrder="2"/>
    </xf>
    <xf numFmtId="0" fontId="32" fillId="3" borderId="13" xfId="0" applyFont="1" applyFill="1" applyBorder="1" applyAlignment="1">
      <alignment horizontal="center" vertical="center" wrapText="1" readingOrder="2"/>
    </xf>
    <xf numFmtId="0" fontId="32" fillId="3" borderId="6" xfId="0" applyFont="1" applyFill="1" applyBorder="1" applyAlignment="1">
      <alignment horizontal="center" vertical="center" wrapText="1" readingOrder="2"/>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readingOrder="2"/>
    </xf>
    <xf numFmtId="0" fontId="32" fillId="3" borderId="20" xfId="0" applyFont="1" applyFill="1" applyBorder="1" applyAlignment="1">
      <alignment horizontal="center" vertical="center" wrapText="1" readingOrder="2"/>
    </xf>
    <xf numFmtId="0" fontId="32" fillId="0" borderId="21" xfId="0" applyFont="1" applyFill="1" applyBorder="1" applyAlignment="1">
      <alignment horizontal="center" vertical="center" wrapText="1" readingOrder="2"/>
    </xf>
    <xf numFmtId="0" fontId="32" fillId="3" borderId="25" xfId="0" applyFont="1" applyFill="1" applyBorder="1" applyAlignment="1">
      <alignment horizontal="center" vertical="center" wrapText="1" readingOrder="2"/>
    </xf>
    <xf numFmtId="0" fontId="13" fillId="0" borderId="1" xfId="0" applyFont="1" applyBorder="1" applyAlignment="1">
      <alignment horizontal="center" vertical="center"/>
    </xf>
    <xf numFmtId="0" fontId="13" fillId="3" borderId="15" xfId="1" applyFont="1" applyFill="1" applyBorder="1" applyAlignment="1" applyProtection="1">
      <alignment horizontal="center" vertical="center" wrapText="1"/>
    </xf>
    <xf numFmtId="0" fontId="13" fillId="3" borderId="2" xfId="1" applyFont="1" applyFill="1" applyBorder="1" applyAlignment="1" applyProtection="1">
      <alignment horizontal="center" wrapText="1"/>
    </xf>
    <xf numFmtId="0" fontId="13" fillId="3" borderId="16"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17" fillId="0" borderId="1" xfId="0" applyFont="1" applyBorder="1" applyAlignment="1">
      <alignment horizontal="center" vertical="center"/>
    </xf>
    <xf numFmtId="0" fontId="17" fillId="0" borderId="0" xfId="0" applyFont="1" applyBorder="1"/>
    <xf numFmtId="0" fontId="18" fillId="6" borderId="68" xfId="0" applyFont="1" applyFill="1" applyBorder="1" applyAlignment="1">
      <alignment horizontal="center" vertical="center" wrapText="1" readingOrder="2"/>
    </xf>
    <xf numFmtId="0" fontId="17" fillId="7" borderId="4" xfId="0" applyFont="1" applyFill="1" applyBorder="1" applyAlignment="1">
      <alignment horizontal="center" vertical="center"/>
    </xf>
    <xf numFmtId="0" fontId="17" fillId="7" borderId="16" xfId="0" applyFont="1" applyFill="1" applyBorder="1" applyAlignment="1">
      <alignment horizontal="center" vertical="center"/>
    </xf>
    <xf numFmtId="0" fontId="0" fillId="0" borderId="0" xfId="0" applyFill="1"/>
    <xf numFmtId="0" fontId="29" fillId="0" borderId="25" xfId="0" applyFont="1" applyFill="1" applyBorder="1" applyAlignment="1">
      <alignment horizontal="center" vertical="center" wrapText="1"/>
    </xf>
    <xf numFmtId="0" fontId="21" fillId="0" borderId="0" xfId="0" applyFont="1" applyBorder="1" applyAlignment="1">
      <alignment horizontal="center" vertical="center" wrapText="1" readingOrder="2"/>
    </xf>
    <xf numFmtId="0" fontId="17" fillId="0" borderId="0" xfId="0" applyFont="1" applyBorder="1" applyAlignment="1">
      <alignment horizontal="center" vertical="center"/>
    </xf>
    <xf numFmtId="0" fontId="21" fillId="0" borderId="45" xfId="0" applyFont="1" applyBorder="1" applyAlignment="1">
      <alignment horizontal="center" vertical="center" wrapText="1" readingOrder="2"/>
    </xf>
    <xf numFmtId="0" fontId="15" fillId="0" borderId="0" xfId="0" applyFont="1" applyAlignment="1">
      <alignment vertical="center" readingOrder="2"/>
    </xf>
    <xf numFmtId="0" fontId="16" fillId="0" borderId="0" xfId="0" applyFont="1" applyAlignment="1">
      <alignment vertical="center" readingOrder="2"/>
    </xf>
    <xf numFmtId="0" fontId="58" fillId="0" borderId="0" xfId="0" applyFont="1" applyAlignment="1">
      <alignment vertical="center" readingOrder="2"/>
    </xf>
    <xf numFmtId="0" fontId="2" fillId="0" borderId="0" xfId="0" applyFont="1" applyAlignment="1">
      <alignment horizontal="left" vertical="top"/>
    </xf>
    <xf numFmtId="0" fontId="17" fillId="0" borderId="35" xfId="0" applyFont="1" applyBorder="1" applyAlignment="1">
      <alignment horizontal="center" vertical="center"/>
    </xf>
    <xf numFmtId="0" fontId="17" fillId="4" borderId="30" xfId="1" applyFont="1" applyFill="1" applyBorder="1" applyAlignment="1" applyProtection="1">
      <alignment horizontal="center" vertical="center" wrapText="1"/>
    </xf>
    <xf numFmtId="164" fontId="17" fillId="4" borderId="30" xfId="1" applyNumberFormat="1" applyFont="1" applyFill="1" applyBorder="1" applyAlignment="1" applyProtection="1">
      <alignment horizontal="center" vertical="center" wrapText="1"/>
    </xf>
    <xf numFmtId="0" fontId="17" fillId="0" borderId="30" xfId="1" applyFont="1" applyFill="1" applyBorder="1" applyAlignment="1" applyProtection="1">
      <alignment horizontal="center" vertical="center" wrapText="1"/>
    </xf>
    <xf numFmtId="0" fontId="17" fillId="4" borderId="1" xfId="1" applyFont="1" applyFill="1" applyBorder="1" applyAlignment="1" applyProtection="1">
      <alignment horizontal="center" vertical="center" wrapText="1"/>
    </xf>
    <xf numFmtId="164" fontId="17" fillId="4" borderId="1" xfId="1" applyNumberFormat="1" applyFont="1" applyFill="1" applyBorder="1" applyAlignment="1" applyProtection="1">
      <alignment horizontal="center" vertical="center" wrapText="1"/>
    </xf>
    <xf numFmtId="0" fontId="17" fillId="0" borderId="1" xfId="1" applyFont="1" applyFill="1" applyBorder="1" applyAlignment="1" applyProtection="1">
      <alignment horizontal="center" vertical="center" wrapText="1"/>
    </xf>
    <xf numFmtId="0" fontId="17" fillId="4" borderId="21" xfId="1" applyFont="1" applyFill="1" applyBorder="1" applyAlignment="1" applyProtection="1">
      <alignment horizontal="center" vertical="center" wrapText="1"/>
    </xf>
    <xf numFmtId="0" fontId="17" fillId="4" borderId="26" xfId="1" applyFont="1" applyFill="1" applyBorder="1" applyAlignment="1" applyProtection="1">
      <alignment horizontal="center" vertical="center" wrapText="1"/>
    </xf>
    <xf numFmtId="164" fontId="17" fillId="0" borderId="1" xfId="1" applyNumberFormat="1" applyFont="1" applyFill="1" applyBorder="1" applyAlignment="1" applyProtection="1">
      <alignment horizontal="center" vertical="center" wrapText="1"/>
    </xf>
    <xf numFmtId="0" fontId="17" fillId="0" borderId="30" xfId="1" applyFont="1" applyFill="1" applyBorder="1" applyAlignment="1" applyProtection="1">
      <alignment horizontal="justify" vertical="center" wrapText="1"/>
    </xf>
    <xf numFmtId="0" fontId="17" fillId="0" borderId="33"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27" fillId="0" borderId="0" xfId="0" applyFont="1" applyAlignment="1"/>
    <xf numFmtId="0" fontId="41" fillId="0" borderId="0" xfId="0" applyFont="1" applyAlignment="1">
      <alignment vertical="center" readingOrder="2"/>
    </xf>
    <xf numFmtId="0" fontId="7" fillId="0" borderId="0" xfId="0" applyFont="1" applyAlignment="1">
      <alignment horizontal="right" vertical="center" readingOrder="2"/>
    </xf>
    <xf numFmtId="0" fontId="54" fillId="0" borderId="0" xfId="0" applyFont="1" applyAlignment="1">
      <alignment wrapText="1" readingOrder="2"/>
    </xf>
    <xf numFmtId="0" fontId="47" fillId="0" borderId="1" xfId="0" applyFont="1" applyBorder="1" applyAlignment="1">
      <alignment horizontal="center" vertical="center" wrapText="1" readingOrder="2"/>
    </xf>
    <xf numFmtId="0" fontId="47" fillId="0" borderId="26" xfId="0" applyFont="1" applyBorder="1" applyAlignment="1">
      <alignment horizontal="center" vertical="center" wrapText="1" readingOrder="2"/>
    </xf>
    <xf numFmtId="0" fontId="47" fillId="3" borderId="1" xfId="0" applyFont="1" applyFill="1" applyBorder="1" applyAlignment="1">
      <alignment horizontal="center" vertical="center" wrapText="1" readingOrder="2"/>
    </xf>
    <xf numFmtId="0" fontId="47" fillId="3" borderId="26" xfId="0" applyFont="1" applyFill="1" applyBorder="1" applyAlignment="1">
      <alignment horizontal="center" vertical="center" wrapText="1" readingOrder="2"/>
    </xf>
    <xf numFmtId="0" fontId="78" fillId="0" borderId="1" xfId="0" applyFont="1" applyBorder="1" applyAlignment="1">
      <alignment horizontal="center" vertical="center" wrapText="1" readingOrder="2"/>
    </xf>
    <xf numFmtId="0" fontId="78" fillId="3" borderId="1" xfId="0" applyFont="1" applyFill="1" applyBorder="1" applyAlignment="1">
      <alignment horizontal="center" vertical="center" wrapText="1" readingOrder="2"/>
    </xf>
    <xf numFmtId="0" fontId="78" fillId="0" borderId="6" xfId="0" applyFont="1" applyBorder="1" applyAlignment="1">
      <alignment horizontal="center" vertical="center" wrapText="1" readingOrder="2"/>
    </xf>
    <xf numFmtId="0" fontId="47" fillId="0" borderId="6" xfId="0" applyFont="1" applyBorder="1" applyAlignment="1">
      <alignment horizontal="center" vertical="center" wrapText="1" readingOrder="2"/>
    </xf>
    <xf numFmtId="0" fontId="47" fillId="0" borderId="42" xfId="0" applyFont="1" applyBorder="1" applyAlignment="1">
      <alignment horizontal="center" vertical="center" wrapText="1" readingOrder="2"/>
    </xf>
    <xf numFmtId="0" fontId="32" fillId="0" borderId="35" xfId="0" applyFont="1" applyBorder="1" applyAlignment="1">
      <alignment horizontal="center" vertical="center" wrapText="1"/>
    </xf>
    <xf numFmtId="0" fontId="47" fillId="0" borderId="30" xfId="0" applyFont="1" applyBorder="1" applyAlignment="1">
      <alignment horizontal="center" vertical="center" wrapText="1" readingOrder="2"/>
    </xf>
    <xf numFmtId="0" fontId="47" fillId="0" borderId="3" xfId="0" applyFont="1" applyBorder="1" applyAlignment="1">
      <alignment horizontal="center" vertical="center" wrapText="1" readingOrder="2"/>
    </xf>
    <xf numFmtId="0" fontId="29" fillId="3" borderId="66" xfId="0" applyFont="1" applyFill="1" applyBorder="1" applyAlignment="1">
      <alignment horizontal="center" vertical="center" wrapText="1" readingOrder="2"/>
    </xf>
    <xf numFmtId="0" fontId="29" fillId="3" borderId="67" xfId="0" applyFont="1" applyFill="1" applyBorder="1" applyAlignment="1">
      <alignment horizontal="center" vertical="center" wrapText="1" readingOrder="2"/>
    </xf>
    <xf numFmtId="0" fontId="29" fillId="3" borderId="70" xfId="0" applyFont="1" applyFill="1" applyBorder="1" applyAlignment="1">
      <alignment horizontal="center" vertical="center" wrapText="1" readingOrder="2"/>
    </xf>
    <xf numFmtId="0" fontId="30" fillId="0" borderId="61" xfId="0" applyFont="1" applyBorder="1" applyAlignment="1">
      <alignment vertical="center" wrapText="1"/>
    </xf>
    <xf numFmtId="0" fontId="24" fillId="0" borderId="0" xfId="0" applyFont="1" applyBorder="1" applyAlignment="1">
      <alignment vertical="center" readingOrder="2"/>
    </xf>
    <xf numFmtId="0" fontId="44" fillId="0" borderId="0" xfId="0" applyFont="1" applyAlignment="1"/>
    <xf numFmtId="0" fontId="45" fillId="0" borderId="0" xfId="0" applyFont="1" applyAlignment="1">
      <alignment vertical="center" readingOrder="2"/>
    </xf>
    <xf numFmtId="0" fontId="41" fillId="0" borderId="0" xfId="0" applyFont="1" applyAlignment="1"/>
    <xf numFmtId="0" fontId="46" fillId="0" borderId="0" xfId="0" applyFont="1" applyAlignment="1">
      <alignment vertical="center" readingOrder="2"/>
    </xf>
    <xf numFmtId="0" fontId="27" fillId="0" borderId="0" xfId="0" applyFont="1" applyAlignment="1">
      <alignment vertical="center" readingOrder="2"/>
    </xf>
    <xf numFmtId="0" fontId="14" fillId="0" borderId="0" xfId="0" applyFont="1" applyAlignment="1">
      <alignment horizontal="right"/>
    </xf>
    <xf numFmtId="0" fontId="80" fillId="0" borderId="0" xfId="0" applyFont="1" applyAlignment="1">
      <alignment vertical="center" readingOrder="2"/>
    </xf>
    <xf numFmtId="0" fontId="29" fillId="0" borderId="0" xfId="0" applyFont="1" applyAlignment="1">
      <alignment vertical="center" readingOrder="2"/>
    </xf>
    <xf numFmtId="0" fontId="48" fillId="0" borderId="0" xfId="0" applyFont="1" applyAlignment="1">
      <alignment vertical="center" readingOrder="2"/>
    </xf>
    <xf numFmtId="0" fontId="15" fillId="0" borderId="0" xfId="0" applyFont="1" applyFill="1" applyAlignment="1">
      <alignment vertical="center" readingOrder="2"/>
    </xf>
    <xf numFmtId="0" fontId="49" fillId="0" borderId="0" xfId="0" applyFont="1" applyAlignment="1">
      <alignment vertical="center" readingOrder="2"/>
    </xf>
    <xf numFmtId="0" fontId="43" fillId="0" borderId="0" xfId="0" applyFont="1" applyAlignment="1">
      <alignment vertical="center" readingOrder="2"/>
    </xf>
    <xf numFmtId="0" fontId="37" fillId="0" borderId="0" xfId="0" applyFont="1" applyAlignment="1">
      <alignment vertical="center" wrapText="1" readingOrder="2"/>
    </xf>
    <xf numFmtId="0" fontId="81" fillId="0" borderId="0" xfId="0" applyFont="1" applyAlignment="1">
      <alignment vertical="center" readingOrder="2"/>
    </xf>
    <xf numFmtId="0" fontId="82" fillId="0" borderId="0" xfId="0" applyFont="1" applyAlignment="1">
      <alignment vertical="center" readingOrder="2"/>
    </xf>
    <xf numFmtId="0" fontId="42" fillId="0" borderId="0" xfId="0" applyFont="1" applyAlignment="1">
      <alignment vertical="center" readingOrder="2"/>
    </xf>
    <xf numFmtId="0" fontId="56" fillId="0" borderId="0" xfId="0" applyFont="1" applyAlignment="1">
      <alignment vertical="center" readingOrder="2"/>
    </xf>
    <xf numFmtId="0" fontId="7" fillId="0" borderId="0" xfId="0" applyFont="1" applyAlignment="1">
      <alignment vertical="center" readingOrder="2"/>
    </xf>
    <xf numFmtId="0" fontId="57" fillId="0" borderId="0" xfId="0" applyFont="1" applyAlignment="1">
      <alignment vertical="center" readingOrder="2"/>
    </xf>
    <xf numFmtId="0" fontId="51" fillId="0" borderId="0" xfId="0" applyFont="1" applyAlignment="1">
      <alignment vertical="center" readingOrder="2"/>
    </xf>
    <xf numFmtId="0" fontId="52" fillId="0" borderId="0" xfId="0" applyFont="1" applyAlignment="1">
      <alignment vertical="center" readingOrder="2"/>
    </xf>
    <xf numFmtId="0" fontId="53" fillId="0" borderId="0" xfId="0" applyFont="1" applyAlignment="1">
      <alignment vertical="center" readingOrder="2"/>
    </xf>
    <xf numFmtId="0" fontId="21" fillId="0" borderId="74" xfId="0" applyFont="1" applyBorder="1" applyAlignment="1">
      <alignment horizontal="center" vertical="center" wrapText="1" readingOrder="2"/>
    </xf>
    <xf numFmtId="0" fontId="84" fillId="0" borderId="0" xfId="0" applyFont="1" applyAlignment="1">
      <alignment horizontal="right" vertical="center" readingOrder="2"/>
    </xf>
    <xf numFmtId="0" fontId="86" fillId="0" borderId="0" xfId="0" applyFont="1" applyAlignment="1">
      <alignment vertical="center" readingOrder="2"/>
    </xf>
    <xf numFmtId="0" fontId="88" fillId="0" borderId="0" xfId="0" applyFont="1" applyBorder="1" applyAlignment="1">
      <alignment vertical="center" readingOrder="2"/>
    </xf>
    <xf numFmtId="0" fontId="0" fillId="0" borderId="0" xfId="0" applyFont="1"/>
    <xf numFmtId="0" fontId="85" fillId="0" borderId="0" xfId="0" applyFont="1" applyAlignment="1"/>
    <xf numFmtId="0" fontId="0" fillId="4" borderId="0" xfId="0" applyFill="1"/>
    <xf numFmtId="0" fontId="0" fillId="4" borderId="44" xfId="0" applyFill="1" applyBorder="1"/>
    <xf numFmtId="0" fontId="72" fillId="0" borderId="44" xfId="0" applyFont="1" applyBorder="1" applyAlignment="1">
      <alignment vertical="center" readingOrder="2"/>
    </xf>
    <xf numFmtId="0" fontId="13" fillId="11" borderId="0" xfId="0" applyFont="1" applyFill="1" applyAlignment="1">
      <alignment horizontal="left" vertical="top"/>
    </xf>
    <xf numFmtId="0" fontId="37" fillId="0" borderId="0" xfId="0" applyFont="1" applyBorder="1" applyAlignment="1">
      <alignment vertical="justify" wrapText="1" readingOrder="2"/>
    </xf>
    <xf numFmtId="0" fontId="75" fillId="0" borderId="0" xfId="0" applyFont="1" applyAlignment="1">
      <alignment vertical="center" readingOrder="2"/>
    </xf>
    <xf numFmtId="0" fontId="60" fillId="0" borderId="0" xfId="0" applyFont="1" applyAlignment="1">
      <alignment vertical="center" readingOrder="2"/>
    </xf>
    <xf numFmtId="0" fontId="37" fillId="0" borderId="77" xfId="0" applyFont="1" applyBorder="1" applyAlignment="1">
      <alignment vertical="justify" wrapText="1" readingOrder="2"/>
    </xf>
    <xf numFmtId="0" fontId="76" fillId="0" borderId="0" xfId="0" applyFont="1" applyAlignment="1">
      <alignment vertical="center" readingOrder="2"/>
    </xf>
    <xf numFmtId="0" fontId="77" fillId="0" borderId="0" xfId="0" applyFont="1" applyAlignment="1">
      <alignment vertical="center" readingOrder="2"/>
    </xf>
    <xf numFmtId="0" fontId="37" fillId="0" borderId="0" xfId="0" applyFont="1" applyAlignment="1">
      <alignment vertical="center" readingOrder="2"/>
    </xf>
    <xf numFmtId="0" fontId="37" fillId="0" borderId="0" xfId="0" applyFont="1" applyAlignment="1">
      <alignment vertical="center"/>
    </xf>
    <xf numFmtId="0" fontId="60" fillId="0" borderId="0" xfId="0" applyFont="1" applyBorder="1" applyAlignment="1">
      <alignment horizontal="right" vertical="center" readingOrder="2"/>
    </xf>
    <xf numFmtId="0" fontId="13" fillId="3" borderId="1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0" borderId="0" xfId="0" applyFont="1" applyFill="1" applyBorder="1" applyAlignment="1">
      <alignment horizontal="center" vertical="center"/>
    </xf>
    <xf numFmtId="0" fontId="33" fillId="0" borderId="0" xfId="0" applyFont="1" applyBorder="1" applyAlignment="1">
      <alignment vertical="center"/>
    </xf>
    <xf numFmtId="0" fontId="17" fillId="4" borderId="35" xfId="0" applyFont="1" applyFill="1" applyBorder="1" applyAlignment="1">
      <alignment horizontal="center" vertical="center"/>
    </xf>
    <xf numFmtId="0" fontId="17" fillId="4" borderId="0" xfId="0" applyFont="1" applyFill="1"/>
    <xf numFmtId="0" fontId="17" fillId="0" borderId="1" xfId="1" applyFont="1" applyFill="1" applyBorder="1" applyAlignment="1" applyProtection="1">
      <alignment vertical="center" wrapText="1"/>
    </xf>
    <xf numFmtId="0" fontId="13" fillId="11" borderId="0"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39" xfId="0" applyFont="1" applyFill="1" applyBorder="1" applyAlignment="1">
      <alignment horizontal="center" vertical="center"/>
    </xf>
    <xf numFmtId="0" fontId="20" fillId="0" borderId="3" xfId="1" applyFont="1" applyFill="1" applyBorder="1" applyAlignment="1" applyProtection="1">
      <alignment horizontal="center" vertical="center" wrapText="1"/>
    </xf>
    <xf numFmtId="0" fontId="20" fillId="0" borderId="26" xfId="1" applyFont="1" applyFill="1" applyBorder="1" applyAlignment="1" applyProtection="1">
      <alignment horizontal="center" vertical="center" wrapText="1"/>
    </xf>
    <xf numFmtId="0" fontId="20" fillId="4" borderId="31" xfId="0" applyFont="1" applyFill="1" applyBorder="1" applyAlignment="1">
      <alignment horizontal="center" vertical="center" wrapText="1" readingOrder="2"/>
    </xf>
    <xf numFmtId="0" fontId="17" fillId="0" borderId="12" xfId="0" applyFont="1" applyBorder="1" applyAlignment="1">
      <alignment horizontal="center" vertical="center"/>
    </xf>
    <xf numFmtId="0" fontId="17" fillId="11" borderId="0" xfId="0" applyFont="1" applyFill="1" applyBorder="1" applyAlignment="1">
      <alignment horizontal="center" vertical="center"/>
    </xf>
    <xf numFmtId="0" fontId="17" fillId="11" borderId="1" xfId="0" applyFont="1" applyFill="1" applyBorder="1" applyAlignment="1">
      <alignment horizontal="center" vertical="center" wrapText="1"/>
    </xf>
    <xf numFmtId="0" fontId="17" fillId="0" borderId="1" xfId="0" applyFont="1" applyBorder="1" applyAlignment="1">
      <alignment horizontal="center" vertical="center" wrapText="1" readingOrder="2"/>
    </xf>
    <xf numFmtId="164" fontId="17" fillId="0" borderId="1" xfId="0" applyNumberFormat="1" applyFont="1" applyBorder="1" applyAlignment="1">
      <alignment horizontal="center" vertical="center"/>
    </xf>
    <xf numFmtId="0" fontId="20" fillId="0" borderId="0" xfId="0" applyFont="1" applyAlignment="1">
      <alignment vertical="center"/>
    </xf>
    <xf numFmtId="0" fontId="18" fillId="12" borderId="25" xfId="0" applyFont="1" applyFill="1" applyBorder="1" applyAlignment="1">
      <alignment horizontal="center" vertical="center" wrapText="1" readingOrder="2"/>
    </xf>
    <xf numFmtId="0" fontId="18" fillId="12" borderId="6" xfId="0" applyFont="1" applyFill="1" applyBorder="1" applyAlignment="1">
      <alignment horizontal="center" vertical="center" wrapText="1" readingOrder="2"/>
    </xf>
    <xf numFmtId="0" fontId="20" fillId="12" borderId="66" xfId="0" applyFont="1" applyFill="1" applyBorder="1" applyAlignment="1">
      <alignment horizontal="center" vertical="center"/>
    </xf>
    <xf numFmtId="0" fontId="20" fillId="12" borderId="67" xfId="0" applyFont="1" applyFill="1" applyBorder="1" applyAlignment="1">
      <alignment horizontal="center" vertical="center"/>
    </xf>
    <xf numFmtId="0" fontId="20" fillId="6" borderId="67" xfId="0" applyFont="1" applyFill="1" applyBorder="1" applyAlignment="1">
      <alignment horizontal="center" vertical="center"/>
    </xf>
    <xf numFmtId="0" fontId="18" fillId="6" borderId="7" xfId="0" applyFont="1" applyFill="1" applyBorder="1" applyAlignment="1">
      <alignment horizontal="center" vertical="center" wrapText="1" readingOrder="2"/>
    </xf>
    <xf numFmtId="0" fontId="20" fillId="6" borderId="68" xfId="0" applyFont="1" applyFill="1" applyBorder="1" applyAlignment="1">
      <alignment horizontal="center" vertical="center"/>
    </xf>
    <xf numFmtId="0" fontId="20" fillId="12"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12" borderId="22" xfId="0" applyFont="1" applyFill="1" applyBorder="1" applyAlignment="1">
      <alignment horizontal="center" vertical="center"/>
    </xf>
    <xf numFmtId="0" fontId="18" fillId="19" borderId="25" xfId="0" applyFont="1" applyFill="1" applyBorder="1" applyAlignment="1">
      <alignment horizontal="center" vertical="center" wrapText="1" readingOrder="2"/>
    </xf>
    <xf numFmtId="0" fontId="18" fillId="19" borderId="6" xfId="0" applyFont="1" applyFill="1" applyBorder="1" applyAlignment="1">
      <alignment horizontal="center" vertical="center" wrapText="1" readingOrder="2"/>
    </xf>
    <xf numFmtId="0" fontId="18" fillId="19" borderId="45" xfId="0" applyFont="1" applyFill="1" applyBorder="1" applyAlignment="1">
      <alignment horizontal="center" vertical="center"/>
    </xf>
    <xf numFmtId="0" fontId="18" fillId="12" borderId="45" xfId="0" applyFont="1" applyFill="1" applyBorder="1" applyAlignment="1">
      <alignment horizontal="center" vertical="center"/>
    </xf>
    <xf numFmtId="0" fontId="18" fillId="19" borderId="22" xfId="0" applyFont="1" applyFill="1" applyBorder="1" applyAlignment="1">
      <alignment horizontal="center" vertical="center" wrapText="1" readingOrder="2"/>
    </xf>
    <xf numFmtId="0" fontId="20" fillId="19" borderId="35" xfId="0" applyFont="1" applyFill="1" applyBorder="1" applyAlignment="1">
      <alignment horizontal="center" vertical="center"/>
    </xf>
    <xf numFmtId="0" fontId="20" fillId="19" borderId="66" xfId="0" applyFont="1" applyFill="1" applyBorder="1" applyAlignment="1">
      <alignment horizontal="center" vertical="center"/>
    </xf>
    <xf numFmtId="0" fontId="20" fillId="19" borderId="30" xfId="0" applyFont="1" applyFill="1" applyBorder="1" applyAlignment="1">
      <alignment horizontal="center" vertical="center"/>
    </xf>
    <xf numFmtId="0" fontId="20" fillId="19" borderId="67" xfId="0" applyFont="1" applyFill="1" applyBorder="1" applyAlignment="1">
      <alignment horizontal="center" vertical="center"/>
    </xf>
    <xf numFmtId="0" fontId="20" fillId="6" borderId="30" xfId="0" applyFont="1" applyFill="1" applyBorder="1" applyAlignment="1">
      <alignment horizontal="center" vertical="center"/>
    </xf>
    <xf numFmtId="0" fontId="20" fillId="6" borderId="6" xfId="0" applyFont="1" applyFill="1" applyBorder="1" applyAlignment="1">
      <alignment horizontal="center" vertical="center"/>
    </xf>
    <xf numFmtId="0" fontId="20" fillId="12" borderId="30"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8" xfId="0" applyFont="1" applyFill="1" applyBorder="1" applyAlignment="1">
      <alignment horizontal="center" vertical="center"/>
    </xf>
    <xf numFmtId="0" fontId="20" fillId="15" borderId="33" xfId="0" applyFont="1" applyFill="1" applyBorder="1" applyAlignment="1">
      <alignment horizontal="center" vertical="center"/>
    </xf>
    <xf numFmtId="0" fontId="20" fillId="15" borderId="68" xfId="0" applyFont="1" applyFill="1" applyBorder="1" applyAlignment="1">
      <alignment horizontal="center" vertical="center"/>
    </xf>
    <xf numFmtId="0" fontId="20" fillId="12" borderId="35" xfId="0" applyFont="1" applyFill="1" applyBorder="1" applyAlignment="1">
      <alignment horizontal="center" vertical="center"/>
    </xf>
    <xf numFmtId="0" fontId="20" fillId="12" borderId="25"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67" xfId="0" applyFont="1" applyFill="1" applyBorder="1" applyAlignment="1">
      <alignment horizontal="center" vertical="center"/>
    </xf>
    <xf numFmtId="0" fontId="20" fillId="20" borderId="56" xfId="0" applyFont="1" applyFill="1" applyBorder="1" applyAlignment="1">
      <alignment horizontal="center" vertical="center"/>
    </xf>
    <xf numFmtId="0" fontId="20" fillId="20" borderId="48" xfId="0" applyFont="1" applyFill="1" applyBorder="1" applyAlignment="1">
      <alignment horizontal="center" vertical="center"/>
    </xf>
    <xf numFmtId="0" fontId="20" fillId="20" borderId="68" xfId="0" applyFont="1" applyFill="1" applyBorder="1" applyAlignment="1">
      <alignment horizontal="center" vertical="center"/>
    </xf>
    <xf numFmtId="0" fontId="20" fillId="20" borderId="33" xfId="0" applyFont="1" applyFill="1" applyBorder="1" applyAlignment="1">
      <alignment horizontal="center" vertical="center"/>
    </xf>
    <xf numFmtId="0" fontId="20" fillId="6" borderId="40" xfId="0" applyFont="1" applyFill="1" applyBorder="1" applyAlignment="1">
      <alignment horizontal="center" vertical="center"/>
    </xf>
    <xf numFmtId="0" fontId="20" fillId="10" borderId="25" xfId="0" applyFont="1" applyFill="1" applyBorder="1" applyAlignment="1">
      <alignment horizontal="center" vertical="center"/>
    </xf>
    <xf numFmtId="0" fontId="20" fillId="23" borderId="6" xfId="0" applyFont="1" applyFill="1" applyBorder="1" applyAlignment="1">
      <alignment horizontal="center" vertical="center"/>
    </xf>
    <xf numFmtId="0" fontId="20" fillId="6" borderId="58" xfId="0" applyFont="1" applyFill="1" applyBorder="1" applyAlignment="1">
      <alignment horizontal="center" vertical="center"/>
    </xf>
    <xf numFmtId="0" fontId="40" fillId="12" borderId="39" xfId="0" applyFont="1" applyFill="1" applyBorder="1" applyAlignment="1">
      <alignment horizontal="center" vertical="center" wrapText="1" readingOrder="2"/>
    </xf>
    <xf numFmtId="0" fontId="20" fillId="6" borderId="42" xfId="0" applyFont="1" applyFill="1" applyBorder="1" applyAlignment="1">
      <alignment horizontal="center" vertical="center"/>
    </xf>
    <xf numFmtId="0" fontId="39" fillId="0" borderId="0" xfId="0" applyFont="1" applyBorder="1" applyAlignment="1">
      <alignment horizontal="center" vertical="center"/>
    </xf>
    <xf numFmtId="0" fontId="76" fillId="0" borderId="0" xfId="0" applyFont="1" applyBorder="1" applyAlignment="1">
      <alignment vertical="center" readingOrder="2"/>
    </xf>
    <xf numFmtId="0" fontId="0" fillId="3" borderId="0" xfId="0" applyFill="1" applyAlignment="1">
      <alignment horizontal="center" vertical="top"/>
    </xf>
    <xf numFmtId="0" fontId="2" fillId="3" borderId="0" xfId="0" applyFont="1" applyFill="1" applyAlignment="1">
      <alignment horizontal="left" vertical="top"/>
    </xf>
    <xf numFmtId="0" fontId="29" fillId="3" borderId="0" xfId="0" applyFont="1" applyFill="1" applyBorder="1" applyAlignment="1">
      <alignment horizontal="right" vertical="top" wrapText="1"/>
    </xf>
    <xf numFmtId="0" fontId="36" fillId="3" borderId="0" xfId="0" applyFont="1" applyFill="1" applyBorder="1" applyAlignment="1">
      <alignment horizontal="right" vertical="top" wrapText="1"/>
    </xf>
    <xf numFmtId="0" fontId="30" fillId="3" borderId="48" xfId="0" applyFont="1" applyFill="1" applyBorder="1" applyAlignment="1">
      <alignment vertical="center" wrapText="1"/>
    </xf>
    <xf numFmtId="0" fontId="22" fillId="3" borderId="12" xfId="0" applyFont="1" applyFill="1" applyBorder="1" applyAlignment="1">
      <alignment horizontal="center" vertical="center" wrapText="1" readingOrder="2"/>
    </xf>
    <xf numFmtId="0" fontId="17" fillId="12" borderId="30" xfId="0" applyFont="1" applyFill="1" applyBorder="1" applyAlignment="1">
      <alignment horizontal="center" vertical="center"/>
    </xf>
    <xf numFmtId="0" fontId="17" fillId="12" borderId="1" xfId="0" applyFont="1" applyFill="1" applyBorder="1" applyAlignment="1">
      <alignment horizontal="center" vertical="center"/>
    </xf>
    <xf numFmtId="0" fontId="17" fillId="12" borderId="30"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6" borderId="30"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30"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11" borderId="30" xfId="0" applyFont="1" applyFill="1" applyBorder="1" applyAlignment="1">
      <alignment horizontal="center" vertical="center"/>
    </xf>
    <xf numFmtId="0" fontId="17" fillId="11" borderId="5" xfId="0" applyFont="1" applyFill="1" applyBorder="1" applyAlignment="1">
      <alignment horizontal="center" vertical="center" wrapText="1"/>
    </xf>
    <xf numFmtId="0" fontId="17" fillId="24" borderId="1" xfId="0" applyFont="1" applyFill="1" applyBorder="1" applyAlignment="1">
      <alignment horizontal="center" vertical="center" wrapText="1"/>
    </xf>
    <xf numFmtId="0" fontId="17" fillId="12" borderId="24" xfId="0" applyFont="1" applyFill="1" applyBorder="1" applyAlignment="1">
      <alignment horizontal="center" vertical="center"/>
    </xf>
    <xf numFmtId="0" fontId="17" fillId="12" borderId="21" xfId="0" applyFont="1" applyFill="1" applyBorder="1" applyAlignment="1">
      <alignment horizontal="center" vertical="center" wrapText="1"/>
    </xf>
    <xf numFmtId="0" fontId="17" fillId="12" borderId="35" xfId="0" applyFont="1" applyFill="1" applyBorder="1" applyAlignment="1">
      <alignment horizontal="center" vertical="center"/>
    </xf>
    <xf numFmtId="0" fontId="17" fillId="12" borderId="4"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23" borderId="57" xfId="0" applyFont="1" applyFill="1" applyBorder="1" applyAlignment="1">
      <alignment horizontal="center" vertical="center" wrapText="1"/>
    </xf>
    <xf numFmtId="0" fontId="17" fillId="11" borderId="52" xfId="0" applyFont="1" applyFill="1" applyBorder="1" applyAlignment="1">
      <alignment horizontal="center" vertical="center" wrapText="1"/>
    </xf>
    <xf numFmtId="0" fontId="17" fillId="11" borderId="53" xfId="0" applyFont="1" applyFill="1" applyBorder="1" applyAlignment="1">
      <alignment horizontal="center" vertical="center" wrapText="1"/>
    </xf>
    <xf numFmtId="0" fontId="17" fillId="0" borderId="12" xfId="0" applyFont="1" applyBorder="1" applyAlignment="1">
      <alignment horizontal="center" vertical="center" wrapText="1" readingOrder="2"/>
    </xf>
    <xf numFmtId="164" fontId="17" fillId="0" borderId="12" xfId="0" applyNumberFormat="1" applyFont="1" applyBorder="1" applyAlignment="1">
      <alignment horizontal="center" vertical="center"/>
    </xf>
    <xf numFmtId="0" fontId="17" fillId="0" borderId="13" xfId="0" applyFont="1" applyBorder="1"/>
    <xf numFmtId="0" fontId="17" fillId="0" borderId="1" xfId="0" applyFont="1" applyBorder="1"/>
    <xf numFmtId="0" fontId="2" fillId="11" borderId="0" xfId="0" applyFont="1" applyFill="1" applyAlignment="1">
      <alignment horizontal="left" vertical="top"/>
    </xf>
    <xf numFmtId="0" fontId="2" fillId="11" borderId="0" xfId="0" applyFont="1" applyFill="1" applyBorder="1" applyAlignment="1">
      <alignment horizontal="left" vertical="top"/>
    </xf>
    <xf numFmtId="0" fontId="50" fillId="0" borderId="0" xfId="0" applyFont="1" applyBorder="1" applyAlignment="1">
      <alignment vertical="center" readingOrder="2"/>
    </xf>
    <xf numFmtId="0" fontId="0" fillId="0" borderId="0" xfId="0" applyBorder="1" applyAlignment="1">
      <alignment horizontal="right"/>
    </xf>
    <xf numFmtId="0" fontId="33" fillId="0" borderId="0" xfId="0" applyFont="1" applyBorder="1" applyAlignment="1">
      <alignment horizontal="center" vertical="center" wrapText="1" readingOrder="2"/>
    </xf>
    <xf numFmtId="0" fontId="33" fillId="0" borderId="0" xfId="0" applyFont="1" applyBorder="1" applyAlignment="1">
      <alignment horizontal="center" wrapText="1" readingOrder="2"/>
    </xf>
    <xf numFmtId="0" fontId="54" fillId="0" borderId="0" xfId="0" applyFont="1" applyBorder="1" applyAlignment="1">
      <alignment wrapText="1" readingOrder="2"/>
    </xf>
    <xf numFmtId="0" fontId="80" fillId="0" borderId="0" xfId="0" applyFont="1" applyBorder="1" applyAlignment="1">
      <alignment vertical="center" readingOrder="2"/>
    </xf>
    <xf numFmtId="0" fontId="14" fillId="0" borderId="0" xfId="0" applyFont="1" applyBorder="1" applyAlignment="1">
      <alignment horizontal="right"/>
    </xf>
    <xf numFmtId="0" fontId="14" fillId="0" borderId="0" xfId="0" applyFont="1" applyBorder="1"/>
    <xf numFmtId="0" fontId="42" fillId="0" borderId="0" xfId="0" applyFont="1" applyAlignment="1">
      <alignment horizontal="center" vertical="center" readingOrder="2"/>
    </xf>
    <xf numFmtId="0" fontId="17" fillId="3" borderId="24"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0" fontId="95" fillId="3" borderId="1" xfId="0" applyFont="1" applyFill="1" applyBorder="1" applyAlignment="1">
      <alignment horizontal="center" vertical="center" readingOrder="2"/>
    </xf>
    <xf numFmtId="0" fontId="21" fillId="0" borderId="56" xfId="0" applyFont="1" applyBorder="1" applyAlignment="1">
      <alignment horizontal="center" vertical="center" wrapText="1" readingOrder="2"/>
    </xf>
    <xf numFmtId="0" fontId="21" fillId="0" borderId="57" xfId="0" applyFont="1" applyBorder="1" applyAlignment="1">
      <alignment horizontal="center" vertical="center" wrapText="1" readingOrder="2"/>
    </xf>
    <xf numFmtId="0" fontId="21" fillId="0" borderId="58" xfId="0" applyFont="1" applyBorder="1" applyAlignment="1">
      <alignment horizontal="center" vertical="center" wrapText="1" readingOrder="2"/>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97" fillId="0" borderId="0" xfId="0" applyFont="1"/>
    <xf numFmtId="0" fontId="98" fillId="0" borderId="0" xfId="3" applyFont="1" applyAlignment="1">
      <alignment horizontal="left" vertical="center" readingOrder="2"/>
    </xf>
    <xf numFmtId="0" fontId="100" fillId="0" borderId="0" xfId="3" applyFont="1" applyAlignment="1">
      <alignment horizontal="left" vertical="center" readingOrder="2"/>
    </xf>
    <xf numFmtId="0" fontId="101" fillId="0" borderId="0" xfId="0" applyFont="1" applyBorder="1" applyAlignment="1">
      <alignment horizontal="right" vertical="center"/>
    </xf>
    <xf numFmtId="0" fontId="97" fillId="0" borderId="0" xfId="0" applyFont="1" applyBorder="1"/>
    <xf numFmtId="0" fontId="32" fillId="0" borderId="6" xfId="0" applyFont="1" applyBorder="1" applyAlignment="1">
      <alignment horizontal="center" vertical="center" wrapText="1" readingOrder="2"/>
    </xf>
    <xf numFmtId="0" fontId="13" fillId="3" borderId="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13" fillId="3" borderId="1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10" xfId="1" applyFont="1" applyFill="1" applyBorder="1" applyAlignment="1" applyProtection="1">
      <alignment horizontal="center" vertical="center" wrapText="1"/>
    </xf>
    <xf numFmtId="0" fontId="13" fillId="3" borderId="17" xfId="1" applyFont="1" applyFill="1" applyBorder="1" applyAlignment="1" applyProtection="1">
      <alignment horizontal="center" vertical="center" wrapText="1"/>
    </xf>
    <xf numFmtId="0" fontId="17" fillId="3" borderId="1" xfId="1" applyFont="1" applyFill="1" applyBorder="1" applyAlignment="1" applyProtection="1">
      <alignment horizontal="center" vertical="center" wrapText="1"/>
    </xf>
    <xf numFmtId="0" fontId="13" fillId="3" borderId="11" xfId="0" applyFont="1" applyFill="1" applyBorder="1" applyAlignment="1">
      <alignment horizontal="center" vertical="center"/>
    </xf>
    <xf numFmtId="0" fontId="13" fillId="3" borderId="2" xfId="0" applyFont="1" applyFill="1" applyBorder="1" applyAlignment="1">
      <alignment horizontal="center" vertical="center"/>
    </xf>
    <xf numFmtId="0" fontId="0" fillId="0" borderId="0" xfId="0" applyAlignment="1">
      <alignment vertical="center"/>
    </xf>
    <xf numFmtId="0" fontId="94" fillId="3" borderId="1" xfId="0" applyFont="1" applyFill="1" applyBorder="1" applyAlignment="1">
      <alignment horizontal="center" vertical="center" readingOrder="2"/>
    </xf>
    <xf numFmtId="0" fontId="17" fillId="11" borderId="0" xfId="0" applyFont="1" applyFill="1" applyAlignment="1">
      <alignment horizontal="left" vertical="top"/>
    </xf>
    <xf numFmtId="0" fontId="95" fillId="3" borderId="23" xfId="0" applyFont="1" applyFill="1" applyBorder="1" applyAlignment="1">
      <alignment horizontal="center" vertical="center" readingOrder="2"/>
    </xf>
    <xf numFmtId="0" fontId="95" fillId="3" borderId="12" xfId="0" applyFont="1" applyFill="1" applyBorder="1" applyAlignment="1">
      <alignment horizontal="center" vertical="center" readingOrder="2"/>
    </xf>
    <xf numFmtId="0" fontId="95" fillId="3" borderId="12" xfId="0" applyFont="1" applyFill="1" applyBorder="1" applyAlignment="1">
      <alignment horizontal="center" vertical="center" readingOrder="1"/>
    </xf>
    <xf numFmtId="0" fontId="95" fillId="0" borderId="24" xfId="0" applyFont="1" applyBorder="1" applyAlignment="1">
      <alignment horizontal="center" vertical="center" readingOrder="2"/>
    </xf>
    <xf numFmtId="0" fontId="95" fillId="0" borderId="1" xfId="0" applyFont="1" applyBorder="1" applyAlignment="1">
      <alignment horizontal="center" vertical="center" readingOrder="2"/>
    </xf>
    <xf numFmtId="0" fontId="95" fillId="3" borderId="24" xfId="0" applyFont="1" applyFill="1" applyBorder="1" applyAlignment="1">
      <alignment horizontal="center" vertical="center" readingOrder="1"/>
    </xf>
    <xf numFmtId="14" fontId="95" fillId="3" borderId="1" xfId="0" applyNumberFormat="1" applyFont="1" applyFill="1" applyBorder="1" applyAlignment="1">
      <alignment horizontal="center" vertical="center" readingOrder="1"/>
    </xf>
    <xf numFmtId="0" fontId="95" fillId="3" borderId="1" xfId="0" applyFont="1" applyFill="1" applyBorder="1" applyAlignment="1">
      <alignment horizontal="center" vertical="center" readingOrder="1"/>
    </xf>
    <xf numFmtId="0" fontId="95" fillId="3" borderId="24" xfId="0" applyFont="1" applyFill="1" applyBorder="1" applyAlignment="1">
      <alignment horizontal="center" vertical="center" readingOrder="2"/>
    </xf>
    <xf numFmtId="0" fontId="17" fillId="0" borderId="24" xfId="0" applyFont="1" applyBorder="1" applyAlignment="1">
      <alignment horizontal="center" vertical="center" readingOrder="2"/>
    </xf>
    <xf numFmtId="0" fontId="17" fillId="0" borderId="1" xfId="0" applyFont="1" applyBorder="1" applyAlignment="1">
      <alignment horizontal="center" vertical="center" readingOrder="2"/>
    </xf>
    <xf numFmtId="0" fontId="95" fillId="0" borderId="5" xfId="0" applyFont="1" applyBorder="1" applyAlignment="1">
      <alignment horizontal="center" vertical="center" readingOrder="2"/>
    </xf>
    <xf numFmtId="0" fontId="95" fillId="3" borderId="5" xfId="0" applyFont="1" applyFill="1" applyBorder="1" applyAlignment="1">
      <alignment horizontal="center" vertical="center" readingOrder="1"/>
    </xf>
    <xf numFmtId="0" fontId="17" fillId="0" borderId="24" xfId="0" applyFont="1" applyBorder="1" applyAlignment="1">
      <alignment horizontal="center" vertical="center" shrinkToFit="1" readingOrder="2"/>
    </xf>
    <xf numFmtId="0" fontId="95" fillId="0" borderId="1" xfId="0" applyFont="1" applyFill="1" applyBorder="1" applyAlignment="1">
      <alignment horizontal="center" vertical="center" readingOrder="1"/>
    </xf>
    <xf numFmtId="0" fontId="95" fillId="0" borderId="5" xfId="0" applyFont="1" applyBorder="1" applyAlignment="1">
      <alignment horizontal="center" vertical="center" readingOrder="1"/>
    </xf>
    <xf numFmtId="20" fontId="95" fillId="3" borderId="1" xfId="0" applyNumberFormat="1" applyFont="1" applyFill="1" applyBorder="1" applyAlignment="1">
      <alignment horizontal="center" vertical="center" readingOrder="1"/>
    </xf>
    <xf numFmtId="20" fontId="95" fillId="3" borderId="5" xfId="0" applyNumberFormat="1" applyFont="1" applyFill="1" applyBorder="1" applyAlignment="1">
      <alignment horizontal="center" vertical="center" readingOrder="1"/>
    </xf>
    <xf numFmtId="0" fontId="95" fillId="3" borderId="24" xfId="0" applyFont="1" applyFill="1" applyBorder="1" applyAlignment="1">
      <alignment horizontal="center" vertical="center" wrapText="1" readingOrder="2"/>
    </xf>
    <xf numFmtId="0" fontId="95" fillId="0" borderId="24" xfId="0" applyFont="1" applyFill="1" applyBorder="1" applyAlignment="1">
      <alignment horizontal="center" vertical="center" wrapText="1" readingOrder="2"/>
    </xf>
    <xf numFmtId="0" fontId="95" fillId="0" borderId="1" xfId="0" applyFont="1" applyFill="1" applyBorder="1" applyAlignment="1">
      <alignment horizontal="center" vertical="center" wrapText="1" readingOrder="2"/>
    </xf>
    <xf numFmtId="0" fontId="95" fillId="0" borderId="1" xfId="0" applyFont="1" applyFill="1" applyBorder="1" applyAlignment="1">
      <alignment horizontal="center" vertical="center" readingOrder="2"/>
    </xf>
    <xf numFmtId="0" fontId="95" fillId="0" borderId="5" xfId="0" applyFont="1" applyFill="1" applyBorder="1" applyAlignment="1">
      <alignment horizontal="center" vertical="center" readingOrder="2"/>
    </xf>
    <xf numFmtId="0" fontId="17" fillId="0" borderId="24" xfId="0" applyFont="1" applyFill="1" applyBorder="1" applyAlignment="1" applyProtection="1">
      <alignment horizontal="center" vertical="center" wrapText="1" shrinkToFit="1"/>
    </xf>
    <xf numFmtId="0" fontId="17" fillId="0" borderId="1" xfId="0" applyFont="1" applyFill="1" applyBorder="1" applyAlignment="1" applyProtection="1">
      <alignment horizontal="center" vertical="center" wrapText="1" shrinkToFit="1"/>
    </xf>
    <xf numFmtId="0" fontId="17" fillId="0" borderId="5" xfId="0" applyFont="1" applyFill="1" applyBorder="1" applyAlignment="1" applyProtection="1">
      <alignment horizontal="center" vertical="center" wrapText="1" shrinkToFit="1"/>
    </xf>
    <xf numFmtId="14" fontId="95" fillId="3" borderId="1" xfId="0" applyNumberFormat="1" applyFont="1" applyFill="1" applyBorder="1" applyAlignment="1">
      <alignment horizontal="center" vertical="center"/>
    </xf>
    <xf numFmtId="0" fontId="17" fillId="3" borderId="5" xfId="0" applyFont="1" applyFill="1" applyBorder="1" applyAlignment="1" applyProtection="1">
      <alignment horizontal="center" vertical="center" shrinkToFit="1"/>
      <protection locked="0"/>
    </xf>
    <xf numFmtId="0" fontId="17" fillId="0" borderId="25" xfId="0" applyFont="1" applyFill="1" applyBorder="1" applyAlignment="1" applyProtection="1">
      <alignment horizontal="center" vertical="center" wrapText="1" shrinkToFit="1"/>
    </xf>
    <xf numFmtId="0" fontId="17" fillId="0" borderId="6" xfId="0" applyFont="1" applyFill="1" applyBorder="1" applyAlignment="1" applyProtection="1">
      <alignment horizontal="center" vertical="center" wrapText="1" shrinkToFit="1"/>
    </xf>
    <xf numFmtId="0" fontId="0" fillId="0" borderId="0" xfId="0" applyFont="1" applyAlignment="1">
      <alignment horizontal="right" vertical="center" readingOrder="2"/>
    </xf>
    <xf numFmtId="0" fontId="106" fillId="0" borderId="0" xfId="0" applyFont="1" applyAlignment="1">
      <alignment horizontal="center" vertical="center" readingOrder="2"/>
    </xf>
    <xf numFmtId="0" fontId="94" fillId="0" borderId="0" xfId="0" applyFont="1" applyAlignment="1">
      <alignment horizontal="left" vertical="center" readingOrder="2"/>
    </xf>
    <xf numFmtId="0" fontId="108" fillId="0" borderId="0" xfId="0" applyFont="1" applyAlignment="1">
      <alignment vertical="center" readingOrder="2"/>
    </xf>
    <xf numFmtId="0" fontId="109" fillId="0" borderId="0" xfId="0" applyFont="1" applyBorder="1" applyAlignment="1">
      <alignment vertical="justify" wrapText="1" readingOrder="2"/>
    </xf>
    <xf numFmtId="0" fontId="21" fillId="3" borderId="48" xfId="0" applyFont="1" applyFill="1" applyBorder="1" applyAlignment="1">
      <alignment horizontal="center" vertical="center" wrapText="1" readingOrder="2"/>
    </xf>
    <xf numFmtId="0" fontId="21" fillId="3" borderId="45" xfId="0" applyFont="1" applyFill="1" applyBorder="1" applyAlignment="1">
      <alignment horizontal="center" vertical="center" wrapText="1" readingOrder="2"/>
    </xf>
    <xf numFmtId="0" fontId="0" fillId="0" borderId="0" xfId="0" applyFont="1" applyBorder="1" applyAlignment="1">
      <alignment horizontal="right" vertical="center"/>
    </xf>
    <xf numFmtId="0" fontId="110" fillId="0" borderId="0" xfId="0" applyFont="1" applyBorder="1" applyAlignment="1">
      <alignment horizontal="right" vertical="center" readingOrder="2"/>
    </xf>
    <xf numFmtId="0" fontId="95" fillId="0" borderId="0" xfId="0" applyFont="1" applyBorder="1" applyAlignment="1">
      <alignment horizontal="right" vertical="justify" wrapText="1"/>
    </xf>
    <xf numFmtId="0" fontId="110" fillId="0" borderId="0" xfId="0" applyFont="1" applyBorder="1" applyAlignment="1">
      <alignment horizontal="right" vertical="center"/>
    </xf>
    <xf numFmtId="0" fontId="95" fillId="0" borderId="0" xfId="0" applyFont="1" applyBorder="1" applyAlignment="1">
      <alignment horizontal="right" vertical="center" wrapText="1" readingOrder="2"/>
    </xf>
    <xf numFmtId="0" fontId="117" fillId="0" borderId="0" xfId="0" applyFont="1" applyBorder="1" applyAlignment="1">
      <alignment horizontal="center" vertical="center"/>
    </xf>
    <xf numFmtId="0" fontId="7" fillId="3" borderId="23" xfId="0" applyFont="1" applyFill="1" applyBorder="1" applyAlignment="1" applyProtection="1">
      <alignment horizontal="center" vertical="center" wrapText="1" shrinkToFit="1"/>
    </xf>
    <xf numFmtId="0" fontId="7" fillId="3" borderId="12" xfId="0" applyFont="1" applyFill="1" applyBorder="1" applyAlignment="1" applyProtection="1">
      <alignment horizontal="center" vertical="center" wrapText="1" shrinkToFit="1"/>
    </xf>
    <xf numFmtId="0" fontId="7" fillId="3" borderId="13" xfId="0" applyFont="1" applyFill="1" applyBorder="1" applyAlignment="1" applyProtection="1">
      <alignment horizontal="center" vertical="center" wrapText="1" shrinkToFit="1"/>
    </xf>
    <xf numFmtId="0" fontId="19" fillId="0" borderId="0" xfId="0" applyFont="1" applyFill="1"/>
    <xf numFmtId="0" fontId="71" fillId="3" borderId="25" xfId="0" applyFont="1" applyFill="1" applyBorder="1" applyAlignment="1" applyProtection="1">
      <alignment horizontal="center" vertical="center" shrinkToFit="1"/>
      <protection locked="0"/>
    </xf>
    <xf numFmtId="0" fontId="71" fillId="3" borderId="6" xfId="0" applyFont="1" applyFill="1" applyBorder="1" applyAlignment="1" applyProtection="1">
      <alignment horizontal="center" vertical="center" shrinkToFit="1"/>
      <protection locked="0"/>
    </xf>
    <xf numFmtId="14" fontId="119" fillId="3" borderId="7" xfId="0" applyNumberFormat="1" applyFont="1" applyFill="1" applyBorder="1" applyAlignment="1">
      <alignment horizontal="center" vertical="center"/>
    </xf>
    <xf numFmtId="0" fontId="32" fillId="0" borderId="25" xfId="0" applyFont="1" applyBorder="1" applyAlignment="1">
      <alignment horizontal="center" vertical="center" wrapText="1" readingOrder="1"/>
    </xf>
    <xf numFmtId="14" fontId="119" fillId="0" borderId="6" xfId="0" applyNumberFormat="1" applyFont="1" applyFill="1" applyBorder="1" applyAlignment="1">
      <alignment horizontal="center" vertical="center" readingOrder="1"/>
    </xf>
    <xf numFmtId="0" fontId="32" fillId="0" borderId="7" xfId="0" applyFont="1" applyBorder="1" applyAlignment="1">
      <alignment horizontal="center" vertical="center" wrapText="1" readingOrder="1"/>
    </xf>
    <xf numFmtId="0" fontId="120" fillId="3" borderId="23" xfId="0" applyFont="1" applyFill="1" applyBorder="1" applyAlignment="1">
      <alignment horizontal="center" vertical="center" wrapText="1" readingOrder="1"/>
    </xf>
    <xf numFmtId="0" fontId="120" fillId="3" borderId="12" xfId="0" applyFont="1" applyFill="1" applyBorder="1" applyAlignment="1">
      <alignment horizontal="center" vertical="center" wrapText="1" readingOrder="1"/>
    </xf>
    <xf numFmtId="0" fontId="120" fillId="3" borderId="13" xfId="0" applyFont="1" applyFill="1" applyBorder="1" applyAlignment="1">
      <alignment horizontal="center" vertical="center" wrapText="1" readingOrder="1"/>
    </xf>
    <xf numFmtId="0" fontId="17" fillId="0" borderId="24" xfId="0" applyFont="1" applyBorder="1" applyAlignment="1">
      <alignment horizontal="center" vertical="center" readingOrder="1"/>
    </xf>
    <xf numFmtId="0" fontId="47" fillId="0" borderId="1" xfId="0" applyFont="1" applyBorder="1" applyAlignment="1">
      <alignment horizontal="center" vertical="center" wrapText="1" readingOrder="1"/>
    </xf>
    <xf numFmtId="14" fontId="47" fillId="0" borderId="5" xfId="0" applyNumberFormat="1" applyFont="1" applyBorder="1" applyAlignment="1">
      <alignment horizontal="center" vertical="center" wrapText="1" readingOrder="1"/>
    </xf>
    <xf numFmtId="0" fontId="17" fillId="3" borderId="24" xfId="0" applyFont="1" applyFill="1" applyBorder="1" applyAlignment="1">
      <alignment horizontal="center" vertical="center" readingOrder="1"/>
    </xf>
    <xf numFmtId="0" fontId="47" fillId="3" borderId="1" xfId="0" applyFont="1" applyFill="1" applyBorder="1" applyAlignment="1">
      <alignment horizontal="center" vertical="center" wrapText="1" readingOrder="1"/>
    </xf>
    <xf numFmtId="14" fontId="47" fillId="3" borderId="5" xfId="0" applyNumberFormat="1" applyFont="1" applyFill="1" applyBorder="1" applyAlignment="1">
      <alignment horizontal="center" vertical="center" wrapText="1" readingOrder="1"/>
    </xf>
    <xf numFmtId="0" fontId="47" fillId="0" borderId="29" xfId="0" applyFont="1" applyBorder="1" applyAlignment="1">
      <alignment horizontal="center" vertical="center" wrapText="1" readingOrder="1"/>
    </xf>
    <xf numFmtId="0" fontId="47" fillId="3" borderId="3" xfId="0" applyFont="1" applyFill="1" applyBorder="1" applyAlignment="1">
      <alignment horizontal="center" vertical="center" wrapText="1" readingOrder="1"/>
    </xf>
    <xf numFmtId="0" fontId="17" fillId="3" borderId="1" xfId="0" applyFont="1" applyFill="1" applyBorder="1" applyAlignment="1">
      <alignment horizontal="center" vertical="center" readingOrder="1"/>
    </xf>
    <xf numFmtId="0" fontId="17" fillId="3" borderId="57" xfId="0" applyFont="1" applyFill="1" applyBorder="1" applyAlignment="1">
      <alignment horizontal="center" readingOrder="1"/>
    </xf>
    <xf numFmtId="0" fontId="47" fillId="0" borderId="26" xfId="0" applyFont="1" applyBorder="1" applyAlignment="1">
      <alignment horizontal="center" vertical="center" wrapText="1" readingOrder="1"/>
    </xf>
    <xf numFmtId="0" fontId="17" fillId="0" borderId="1" xfId="0" applyFont="1" applyBorder="1" applyAlignment="1">
      <alignment horizontal="center" vertical="center" readingOrder="1"/>
    </xf>
    <xf numFmtId="0" fontId="17" fillId="0" borderId="5" xfId="0" applyFont="1" applyBorder="1" applyAlignment="1">
      <alignment horizontal="center" readingOrder="1"/>
    </xf>
    <xf numFmtId="0" fontId="47" fillId="3" borderId="26" xfId="0" applyFont="1" applyFill="1" applyBorder="1" applyAlignment="1">
      <alignment horizontal="center" vertical="center" wrapText="1" readingOrder="1"/>
    </xf>
    <xf numFmtId="0" fontId="17" fillId="3" borderId="5" xfId="0" applyFont="1" applyFill="1" applyBorder="1" applyAlignment="1">
      <alignment horizontal="center" readingOrder="1"/>
    </xf>
    <xf numFmtId="0" fontId="17" fillId="0" borderId="5" xfId="0" applyFont="1" applyBorder="1" applyAlignment="1">
      <alignment horizontal="center" vertical="center" readingOrder="1"/>
    </xf>
    <xf numFmtId="0" fontId="17" fillId="3" borderId="5" xfId="0" applyFont="1" applyFill="1" applyBorder="1" applyAlignment="1">
      <alignment horizontal="center" vertical="center" readingOrder="1"/>
    </xf>
    <xf numFmtId="0" fontId="7" fillId="3" borderId="66" xfId="0" applyFont="1" applyFill="1" applyBorder="1" applyAlignment="1" applyProtection="1">
      <alignment horizontal="center" vertical="center" wrapText="1" shrinkToFit="1"/>
    </xf>
    <xf numFmtId="0" fontId="7" fillId="3" borderId="67" xfId="0" applyFont="1" applyFill="1" applyBorder="1" applyAlignment="1" applyProtection="1">
      <alignment horizontal="center" vertical="center" wrapText="1" shrinkToFit="1"/>
    </xf>
    <xf numFmtId="0" fontId="7" fillId="3" borderId="68" xfId="0" applyFont="1" applyFill="1" applyBorder="1" applyAlignment="1" applyProtection="1">
      <alignment horizontal="center" vertical="center" wrapText="1" shrinkToFit="1"/>
    </xf>
    <xf numFmtId="0" fontId="7" fillId="0" borderId="8"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14" fontId="47" fillId="0" borderId="11" xfId="0" applyNumberFormat="1" applyFont="1" applyFill="1" applyBorder="1" applyAlignment="1">
      <alignment horizontal="center" vertical="center"/>
    </xf>
    <xf numFmtId="0" fontId="7" fillId="0" borderId="19" xfId="0" applyFont="1" applyFill="1" applyBorder="1" applyAlignment="1" applyProtection="1">
      <alignment horizontal="center" vertical="center" shrinkToFit="1"/>
      <protection locked="0"/>
    </xf>
    <xf numFmtId="9" fontId="7" fillId="0" borderId="37" xfId="0" applyNumberFormat="1" applyFont="1" applyFill="1" applyBorder="1" applyAlignment="1" applyProtection="1">
      <alignment horizontal="center" vertical="center" shrinkToFit="1"/>
      <protection locked="0"/>
    </xf>
    <xf numFmtId="0" fontId="18" fillId="19" borderId="66" xfId="0" applyFont="1" applyFill="1" applyBorder="1" applyAlignment="1">
      <alignment horizontal="center" vertical="center" wrapText="1" readingOrder="2"/>
    </xf>
    <xf numFmtId="0" fontId="18" fillId="12" borderId="67" xfId="0" applyFont="1" applyFill="1" applyBorder="1" applyAlignment="1">
      <alignment horizontal="center" vertical="center" wrapText="1" readingOrder="2"/>
    </xf>
    <xf numFmtId="0" fontId="20" fillId="6" borderId="48" xfId="0" applyFont="1" applyFill="1" applyBorder="1" applyAlignment="1">
      <alignment horizontal="center" vertical="center"/>
    </xf>
    <xf numFmtId="0" fontId="13" fillId="4" borderId="5" xfId="1" applyFont="1" applyFill="1" applyBorder="1" applyAlignment="1" applyProtection="1">
      <alignment horizontal="center" vertical="center" wrapText="1"/>
    </xf>
    <xf numFmtId="0" fontId="17" fillId="3" borderId="35" xfId="0" applyFont="1" applyFill="1" applyBorder="1" applyAlignment="1">
      <alignment horizontal="center" vertical="center"/>
    </xf>
    <xf numFmtId="0" fontId="17" fillId="3" borderId="30" xfId="1" applyFont="1" applyFill="1" applyBorder="1" applyAlignment="1" applyProtection="1">
      <alignment horizontal="justify" vertical="center" wrapText="1"/>
    </xf>
    <xf numFmtId="164" fontId="17" fillId="3" borderId="1" xfId="1" applyNumberFormat="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wrapText="1"/>
    </xf>
    <xf numFmtId="0" fontId="17" fillId="3" borderId="49"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1" xfId="1" applyFont="1" applyFill="1" applyBorder="1" applyAlignment="1" applyProtection="1">
      <alignment vertical="center" wrapText="1"/>
    </xf>
    <xf numFmtId="0" fontId="18" fillId="3" borderId="1" xfId="0" applyFont="1" applyFill="1" applyBorder="1" applyAlignment="1">
      <alignment horizontal="center" vertical="center" wrapText="1" readingOrder="2"/>
    </xf>
    <xf numFmtId="0" fontId="17" fillId="3" borderId="1" xfId="0" applyFont="1" applyFill="1" applyBorder="1" applyAlignment="1">
      <alignment horizontal="center" vertical="center" wrapText="1" readingOrder="2"/>
    </xf>
    <xf numFmtId="164" fontId="17" fillId="3" borderId="1" xfId="0" applyNumberFormat="1" applyFont="1" applyFill="1" applyBorder="1" applyAlignment="1">
      <alignment horizontal="center" vertical="center"/>
    </xf>
    <xf numFmtId="0" fontId="17" fillId="27" borderId="53" xfId="0" applyFont="1" applyFill="1" applyBorder="1" applyAlignment="1">
      <alignment horizontal="center" vertical="center"/>
    </xf>
    <xf numFmtId="0" fontId="17" fillId="27" borderId="52" xfId="0" applyFont="1" applyFill="1" applyBorder="1" applyAlignment="1">
      <alignment horizontal="center" vertical="center"/>
    </xf>
    <xf numFmtId="0" fontId="17" fillId="26" borderId="56" xfId="0" applyFont="1" applyFill="1" applyBorder="1" applyAlignment="1">
      <alignment horizontal="center" vertical="center"/>
    </xf>
    <xf numFmtId="0" fontId="62" fillId="27" borderId="6" xfId="0" applyFont="1" applyFill="1" applyBorder="1" applyAlignment="1">
      <alignment horizontal="center" vertical="center" wrapText="1" readingOrder="2"/>
    </xf>
    <xf numFmtId="0" fontId="17" fillId="27" borderId="30" xfId="0" applyFont="1" applyFill="1" applyBorder="1" applyAlignment="1">
      <alignment horizontal="center" vertical="center"/>
    </xf>
    <xf numFmtId="0" fontId="17" fillId="27" borderId="4" xfId="0" applyFont="1" applyFill="1" applyBorder="1" applyAlignment="1">
      <alignment horizontal="center" vertical="center"/>
    </xf>
    <xf numFmtId="0" fontId="17" fillId="6" borderId="52" xfId="0" applyFont="1" applyFill="1" applyBorder="1" applyAlignment="1">
      <alignment horizontal="center" vertical="center"/>
    </xf>
    <xf numFmtId="0" fontId="17" fillId="25" borderId="3" xfId="0" applyFont="1" applyFill="1" applyBorder="1" applyAlignment="1">
      <alignment horizontal="center" vertical="center"/>
    </xf>
    <xf numFmtId="0" fontId="0" fillId="0" borderId="0" xfId="0" applyFont="1" applyBorder="1"/>
    <xf numFmtId="0" fontId="17" fillId="0" borderId="0" xfId="0" applyFont="1" applyBorder="1" applyAlignment="1">
      <alignment horizontal="center" vertical="justify" wrapText="1" readingOrder="2"/>
    </xf>
    <xf numFmtId="0" fontId="122" fillId="0" borderId="0" xfId="0" applyFont="1" applyBorder="1" applyAlignment="1">
      <alignment horizontal="center" vertical="center" readingOrder="2"/>
    </xf>
    <xf numFmtId="0" fontId="123" fillId="0" borderId="0" xfId="0" applyFont="1" applyBorder="1" applyAlignment="1">
      <alignment horizontal="right" vertical="center" readingOrder="2"/>
    </xf>
    <xf numFmtId="0" fontId="125" fillId="0" borderId="0" xfId="0" applyFont="1" applyBorder="1" applyAlignment="1"/>
    <xf numFmtId="0" fontId="126" fillId="0" borderId="0" xfId="0" applyFont="1" applyBorder="1" applyAlignment="1">
      <alignment vertical="center" readingOrder="2"/>
    </xf>
    <xf numFmtId="0" fontId="18" fillId="0" borderId="0" xfId="0" applyFont="1" applyBorder="1" applyAlignment="1">
      <alignment horizontal="center" vertical="justify" wrapText="1" readingOrder="2"/>
    </xf>
    <xf numFmtId="0" fontId="129" fillId="0" borderId="0" xfId="0" applyFont="1" applyBorder="1" applyAlignment="1">
      <alignment vertical="center" readingOrder="2"/>
    </xf>
    <xf numFmtId="0" fontId="129" fillId="0" borderId="0" xfId="0" applyFont="1" applyBorder="1" applyAlignment="1">
      <alignment horizontal="center" vertical="center" readingOrder="2"/>
    </xf>
    <xf numFmtId="0" fontId="130" fillId="0" borderId="0" xfId="0" applyFont="1" applyBorder="1" applyAlignment="1"/>
    <xf numFmtId="0" fontId="18" fillId="0" borderId="0" xfId="0" applyFont="1" applyBorder="1" applyAlignment="1">
      <alignment vertical="center" readingOrder="2"/>
    </xf>
    <xf numFmtId="0" fontId="95" fillId="0" borderId="0" xfId="0" applyFont="1" applyBorder="1" applyAlignment="1">
      <alignment vertical="center" wrapText="1" readingOrder="2"/>
    </xf>
    <xf numFmtId="0" fontId="131" fillId="0" borderId="0" xfId="0" applyFont="1" applyBorder="1" applyAlignment="1">
      <alignment horizontal="right" vertical="center" readingOrder="2"/>
    </xf>
    <xf numFmtId="0" fontId="18" fillId="0" borderId="0" xfId="0" applyFont="1" applyBorder="1" applyAlignment="1">
      <alignment horizontal="right" vertical="center" readingOrder="2"/>
    </xf>
    <xf numFmtId="0" fontId="94" fillId="0" borderId="0" xfId="0" applyFont="1" applyBorder="1" applyAlignment="1">
      <alignment horizontal="right" vertical="center" readingOrder="2"/>
    </xf>
    <xf numFmtId="0" fontId="42" fillId="0" borderId="0" xfId="0" applyFont="1" applyBorder="1" applyAlignment="1">
      <alignment vertical="center" readingOrder="2"/>
    </xf>
    <xf numFmtId="0" fontId="17" fillId="0" borderId="0" xfId="0" applyFont="1" applyBorder="1" applyAlignment="1">
      <alignment horizontal="right" vertical="center" readingOrder="2"/>
    </xf>
    <xf numFmtId="0" fontId="123" fillId="0" borderId="0" xfId="0" applyFont="1" applyBorder="1" applyAlignment="1">
      <alignment vertical="center" readingOrder="2"/>
    </xf>
    <xf numFmtId="0" fontId="17" fillId="0" borderId="0" xfId="0" applyFont="1" applyBorder="1" applyAlignment="1">
      <alignment vertical="center" readingOrder="2"/>
    </xf>
    <xf numFmtId="0" fontId="137" fillId="0" borderId="0" xfId="0" applyFont="1" applyBorder="1" applyAlignment="1">
      <alignment horizontal="center" vertical="center" readingOrder="2"/>
    </xf>
    <xf numFmtId="0" fontId="17" fillId="0" borderId="0" xfId="0" applyFont="1" applyAlignment="1">
      <alignment vertical="center" wrapText="1" readingOrder="2"/>
    </xf>
    <xf numFmtId="0" fontId="90" fillId="0" borderId="0" xfId="0" applyFont="1" applyAlignment="1">
      <alignment vertical="center" readingOrder="2"/>
    </xf>
    <xf numFmtId="0" fontId="17" fillId="0" borderId="0" xfId="0" applyFont="1" applyAlignment="1">
      <alignment vertical="center" readingOrder="2"/>
    </xf>
    <xf numFmtId="0" fontId="17" fillId="0" borderId="0" xfId="0" applyFont="1" applyAlignment="1">
      <alignment horizontal="right" vertical="center" readingOrder="2"/>
    </xf>
    <xf numFmtId="0" fontId="90" fillId="0" borderId="0" xfId="0" applyFont="1" applyAlignment="1">
      <alignment horizontal="right" vertical="center" readingOrder="2"/>
    </xf>
    <xf numFmtId="0" fontId="140" fillId="0" borderId="0" xfId="0" applyFont="1" applyAlignment="1">
      <alignment horizontal="center" vertical="center" readingOrder="2"/>
    </xf>
    <xf numFmtId="0" fontId="17" fillId="0" borderId="0" xfId="0" applyFont="1" applyAlignment="1">
      <alignment wrapText="1" readingOrder="2"/>
    </xf>
    <xf numFmtId="0" fontId="17" fillId="0" borderId="0" xfId="0" applyFont="1" applyAlignment="1">
      <alignment horizontal="right" wrapText="1" readingOrder="2"/>
    </xf>
    <xf numFmtId="0" fontId="17" fillId="0" borderId="0" xfId="0" applyFont="1" applyAlignment="1">
      <alignment horizontal="right" vertical="center" wrapText="1" readingOrder="2"/>
    </xf>
    <xf numFmtId="0" fontId="17" fillId="0" borderId="0" xfId="0" applyFont="1" applyAlignment="1">
      <alignment vertical="center"/>
    </xf>
    <xf numFmtId="0" fontId="106" fillId="0" borderId="0" xfId="0" applyFont="1" applyAlignment="1">
      <alignment vertical="center" readingOrder="2"/>
    </xf>
    <xf numFmtId="0" fontId="109" fillId="0" borderId="0" xfId="0" applyFont="1" applyBorder="1" applyAlignment="1">
      <alignment horizontal="right" vertical="justify" wrapText="1" readingOrder="2"/>
    </xf>
    <xf numFmtId="0" fontId="31" fillId="0" borderId="0" xfId="0" applyFont="1" applyAlignment="1">
      <alignment vertical="center"/>
    </xf>
    <xf numFmtId="0" fontId="27" fillId="11" borderId="0"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11" borderId="0" xfId="0" applyFont="1" applyFill="1" applyBorder="1" applyAlignment="1">
      <alignment horizontal="center" vertical="center" wrapText="1"/>
    </xf>
    <xf numFmtId="0" fontId="2" fillId="3" borderId="0" xfId="0" applyFont="1" applyFill="1" applyAlignment="1">
      <alignment horizontal="center" vertical="center"/>
    </xf>
    <xf numFmtId="0" fontId="61" fillId="3" borderId="0" xfId="0" applyFont="1" applyFill="1" applyAlignment="1">
      <alignment horizontal="center" vertical="top"/>
    </xf>
    <xf numFmtId="0" fontId="17" fillId="3" borderId="0" xfId="0" applyFont="1" applyFill="1" applyBorder="1" applyAlignment="1">
      <alignment horizontal="center" vertical="center"/>
    </xf>
    <xf numFmtId="0" fontId="61" fillId="3"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61" fillId="0" borderId="0" xfId="0" applyFont="1" applyFill="1" applyAlignment="1">
      <alignment horizontal="center" vertical="center"/>
    </xf>
    <xf numFmtId="0" fontId="17" fillId="6" borderId="3" xfId="0" applyFont="1" applyFill="1" applyBorder="1" applyAlignment="1">
      <alignment horizontal="center" vertical="center"/>
    </xf>
    <xf numFmtId="0" fontId="17" fillId="11" borderId="52" xfId="0" applyFont="1" applyFill="1" applyBorder="1" applyAlignment="1">
      <alignment horizontal="center" vertical="center"/>
    </xf>
    <xf numFmtId="0" fontId="20" fillId="20" borderId="27" xfId="0" applyFont="1" applyFill="1" applyBorder="1" applyAlignment="1">
      <alignment horizontal="center" vertical="center"/>
    </xf>
    <xf numFmtId="0" fontId="20" fillId="20" borderId="0" xfId="0" applyFont="1" applyFill="1" applyBorder="1" applyAlignment="1">
      <alignment horizontal="center" vertical="center"/>
    </xf>
    <xf numFmtId="0" fontId="20" fillId="20" borderId="65" xfId="0" applyFont="1" applyFill="1" applyBorder="1" applyAlignment="1">
      <alignment horizontal="center" vertical="center"/>
    </xf>
    <xf numFmtId="0" fontId="20" fillId="20" borderId="59" xfId="0" applyFont="1" applyFill="1" applyBorder="1" applyAlignment="1">
      <alignment horizontal="center" vertical="center"/>
    </xf>
    <xf numFmtId="0" fontId="18" fillId="6" borderId="6" xfId="0" applyFont="1" applyFill="1" applyBorder="1" applyAlignment="1">
      <alignment horizontal="center" vertical="center" wrapText="1" readingOrder="2"/>
    </xf>
    <xf numFmtId="0" fontId="13" fillId="3" borderId="1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10" xfId="1" applyFont="1" applyFill="1" applyBorder="1" applyAlignment="1" applyProtection="1">
      <alignment horizontal="center" vertical="center" wrapText="1"/>
    </xf>
    <xf numFmtId="0" fontId="20" fillId="20" borderId="45" xfId="0" applyFont="1" applyFill="1" applyBorder="1" applyAlignment="1">
      <alignment horizontal="center" vertical="center"/>
    </xf>
    <xf numFmtId="0" fontId="0" fillId="0" borderId="0" xfId="0" applyAlignment="1">
      <alignment horizontal="center"/>
    </xf>
    <xf numFmtId="0" fontId="20" fillId="12" borderId="69" xfId="0" applyFont="1" applyFill="1" applyBorder="1" applyAlignment="1">
      <alignment horizontal="center" vertical="center"/>
    </xf>
    <xf numFmtId="0" fontId="20" fillId="20" borderId="44" xfId="0" applyFont="1" applyFill="1" applyBorder="1" applyAlignment="1">
      <alignment horizontal="center" vertical="center"/>
    </xf>
    <xf numFmtId="0" fontId="13" fillId="3" borderId="18" xfId="1" applyFont="1" applyFill="1" applyBorder="1" applyAlignment="1" applyProtection="1">
      <alignment horizontal="center" vertical="center" wrapText="1"/>
    </xf>
    <xf numFmtId="0" fontId="20" fillId="19" borderId="68" xfId="0" applyFont="1" applyFill="1" applyBorder="1" applyAlignment="1">
      <alignment horizontal="center" vertical="center"/>
    </xf>
    <xf numFmtId="0" fontId="17" fillId="3" borderId="40" xfId="1" applyFont="1" applyFill="1" applyBorder="1" applyAlignment="1" applyProtection="1">
      <alignment horizontal="center" vertical="center" wrapText="1"/>
    </xf>
    <xf numFmtId="0" fontId="95" fillId="0" borderId="0" xfId="0" applyFont="1" applyFill="1" applyBorder="1" applyAlignment="1">
      <alignment horizontal="right" vertical="justify" wrapText="1"/>
    </xf>
    <xf numFmtId="0" fontId="95" fillId="0" borderId="0" xfId="0" applyFont="1" applyFill="1" applyBorder="1" applyAlignment="1">
      <alignment horizontal="left" vertical="justify"/>
    </xf>
    <xf numFmtId="0" fontId="115" fillId="22" borderId="0" xfId="0" applyFont="1" applyFill="1" applyBorder="1" applyAlignment="1">
      <alignment horizontal="center" vertical="center"/>
    </xf>
    <xf numFmtId="0" fontId="116" fillId="22" borderId="0" xfId="0" applyFont="1" applyFill="1" applyBorder="1" applyAlignment="1">
      <alignment horizontal="center" vertical="center" wrapText="1"/>
    </xf>
    <xf numFmtId="0" fontId="17" fillId="0" borderId="39" xfId="0" applyFont="1" applyBorder="1" applyAlignment="1">
      <alignment horizontal="center" vertical="center" readingOrder="1"/>
    </xf>
    <xf numFmtId="0" fontId="47" fillId="0" borderId="31" xfId="0" applyFont="1" applyBorder="1" applyAlignment="1">
      <alignment horizontal="center" vertical="center" wrapText="1" readingOrder="1"/>
    </xf>
    <xf numFmtId="0" fontId="17" fillId="0" borderId="29" xfId="0" applyFont="1" applyBorder="1" applyAlignment="1">
      <alignment horizontal="center" vertical="center" readingOrder="1"/>
    </xf>
    <xf numFmtId="0" fontId="17" fillId="0" borderId="2" xfId="0" applyFont="1" applyBorder="1" applyAlignment="1">
      <alignment horizontal="center" vertical="center" wrapText="1" readingOrder="1"/>
    </xf>
    <xf numFmtId="0" fontId="17" fillId="0" borderId="65" xfId="0" applyFont="1" applyBorder="1" applyAlignment="1">
      <alignment horizontal="center" vertical="center" readingOrder="1"/>
    </xf>
    <xf numFmtId="0" fontId="17" fillId="3" borderId="25" xfId="0" applyFont="1" applyFill="1" applyBorder="1" applyAlignment="1">
      <alignment horizontal="center" vertical="center" readingOrder="1"/>
    </xf>
    <xf numFmtId="0" fontId="47" fillId="3" borderId="6" xfId="0" applyFont="1" applyFill="1" applyBorder="1" applyAlignment="1">
      <alignment horizontal="center" vertical="center" wrapText="1" readingOrder="1"/>
    </xf>
    <xf numFmtId="0" fontId="17" fillId="3" borderId="6" xfId="0" applyFont="1" applyFill="1" applyBorder="1" applyAlignment="1">
      <alignment horizontal="center" vertical="center" readingOrder="1"/>
    </xf>
    <xf numFmtId="0" fontId="17" fillId="3" borderId="7" xfId="0" applyFont="1" applyFill="1" applyBorder="1" applyAlignment="1">
      <alignment horizontal="center" vertical="center" readingOrder="1"/>
    </xf>
    <xf numFmtId="0" fontId="17" fillId="0" borderId="24" xfId="0" applyFont="1" applyFill="1" applyBorder="1" applyAlignment="1">
      <alignment horizontal="center" vertical="center"/>
    </xf>
    <xf numFmtId="0" fontId="2" fillId="0" borderId="0" xfId="0" applyFont="1"/>
    <xf numFmtId="0" fontId="17" fillId="3" borderId="1" xfId="0" applyFont="1" applyFill="1" applyBorder="1"/>
    <xf numFmtId="0" fontId="0" fillId="0" borderId="0" xfId="0" applyAlignment="1">
      <alignment horizontal="center"/>
    </xf>
    <xf numFmtId="0" fontId="17" fillId="0" borderId="23" xfId="0" applyFont="1" applyBorder="1" applyAlignment="1">
      <alignment horizontal="center" vertical="center"/>
    </xf>
    <xf numFmtId="0" fontId="17" fillId="3" borderId="1" xfId="1" applyFont="1" applyFill="1" applyBorder="1" applyAlignment="1" applyProtection="1">
      <alignment horizontal="center" vertical="center" wrapText="1"/>
    </xf>
    <xf numFmtId="0" fontId="17" fillId="3" borderId="2" xfId="1" applyFont="1" applyFill="1" applyBorder="1" applyAlignment="1" applyProtection="1">
      <alignment horizontal="center" vertical="center" wrapText="1"/>
    </xf>
    <xf numFmtId="0" fontId="17" fillId="3" borderId="10" xfId="1" applyFont="1" applyFill="1" applyBorder="1" applyAlignment="1" applyProtection="1">
      <alignment horizontal="center" vertical="center" wrapText="1"/>
    </xf>
    <xf numFmtId="0" fontId="17" fillId="3" borderId="36" xfId="1" applyFont="1" applyFill="1" applyBorder="1" applyAlignment="1" applyProtection="1">
      <alignment horizontal="center" vertical="center" wrapText="1"/>
    </xf>
    <xf numFmtId="0" fontId="17" fillId="3" borderId="47" xfId="1" applyFont="1" applyFill="1" applyBorder="1" applyAlignment="1" applyProtection="1">
      <alignment horizontal="center" vertical="center" wrapText="1"/>
    </xf>
    <xf numFmtId="0" fontId="17" fillId="3" borderId="37" xfId="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0" fillId="0" borderId="0" xfId="0" applyFill="1" applyAlignment="1">
      <alignment horizontal="center"/>
    </xf>
    <xf numFmtId="0" fontId="147" fillId="28" borderId="1" xfId="0" applyFont="1" applyFill="1" applyBorder="1" applyAlignment="1" applyProtection="1">
      <alignment horizontal="center" vertical="center" wrapText="1" shrinkToFit="1"/>
    </xf>
    <xf numFmtId="0" fontId="147" fillId="28" borderId="1" xfId="0" applyFont="1" applyFill="1" applyBorder="1" applyAlignment="1" applyProtection="1">
      <alignment horizontal="center" vertical="center" wrapText="1"/>
    </xf>
    <xf numFmtId="0" fontId="149" fillId="28" borderId="1" xfId="0" applyFont="1" applyFill="1" applyBorder="1" applyAlignment="1" applyProtection="1">
      <alignment horizontal="center" vertical="center" wrapText="1"/>
    </xf>
    <xf numFmtId="0" fontId="149" fillId="28" borderId="1" xfId="0" applyFont="1" applyFill="1" applyBorder="1" applyAlignment="1" applyProtection="1">
      <alignment horizontal="center" vertical="center" wrapText="1" shrinkToFit="1"/>
    </xf>
    <xf numFmtId="0" fontId="147" fillId="28" borderId="1" xfId="0" applyFont="1" applyFill="1" applyBorder="1" applyAlignment="1" applyProtection="1">
      <alignment horizontal="center" vertical="center" shrinkToFit="1"/>
    </xf>
    <xf numFmtId="0" fontId="153" fillId="28" borderId="1" xfId="0" applyFont="1" applyFill="1" applyBorder="1" applyAlignment="1" applyProtection="1">
      <alignment horizontal="center" vertical="center" wrapText="1"/>
    </xf>
    <xf numFmtId="0" fontId="146" fillId="0" borderId="0" xfId="0" applyFont="1" applyAlignment="1" applyProtection="1">
      <alignment horizontal="center" vertical="center" wrapText="1"/>
    </xf>
    <xf numFmtId="0" fontId="146" fillId="0" borderId="0" xfId="0" applyNumberFormat="1" applyFont="1" applyAlignment="1" applyProtection="1">
      <alignment horizontal="center" vertical="center" wrapText="1"/>
    </xf>
    <xf numFmtId="0" fontId="17" fillId="3" borderId="5" xfId="0" applyFont="1" applyFill="1" applyBorder="1"/>
    <xf numFmtId="0" fontId="17" fillId="0" borderId="5" xfId="0" applyFont="1" applyBorder="1"/>
    <xf numFmtId="0" fontId="17" fillId="3" borderId="29" xfId="0" applyFont="1" applyFill="1" applyBorder="1" applyAlignment="1">
      <alignment horizontal="center" vertical="center" wrapText="1" readingOrder="2"/>
    </xf>
    <xf numFmtId="0" fontId="17" fillId="0" borderId="29" xfId="0" applyFont="1" applyBorder="1" applyAlignment="1">
      <alignment horizontal="center" vertical="center" wrapText="1" readingOrder="2"/>
    </xf>
    <xf numFmtId="0" fontId="17" fillId="0" borderId="40" xfId="0" applyFont="1" applyBorder="1"/>
    <xf numFmtId="0" fontId="17" fillId="0" borderId="35" xfId="0" applyFont="1" applyFill="1" applyBorder="1" applyAlignment="1">
      <alignment horizontal="center" vertical="center"/>
    </xf>
    <xf numFmtId="0" fontId="17" fillId="0" borderId="30" xfId="1" applyFont="1" applyFill="1" applyBorder="1" applyAlignment="1" applyProtection="1">
      <alignment vertical="center" wrapText="1"/>
    </xf>
    <xf numFmtId="164" fontId="17" fillId="0" borderId="30" xfId="1" applyNumberFormat="1" applyFont="1" applyFill="1" applyBorder="1" applyAlignment="1" applyProtection="1">
      <alignment horizontal="center" vertical="center" wrapText="1"/>
    </xf>
    <xf numFmtId="0" fontId="0" fillId="0" borderId="0" xfId="0" applyAlignment="1">
      <alignment horizontal="center"/>
    </xf>
    <xf numFmtId="0" fontId="20" fillId="0" borderId="0" xfId="0" applyFont="1" applyAlignment="1">
      <alignment horizontal="center" vertical="center"/>
    </xf>
    <xf numFmtId="0" fontId="13" fillId="3" borderId="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13" fillId="3" borderId="10" xfId="1" applyFont="1" applyFill="1" applyBorder="1" applyAlignment="1" applyProtection="1">
      <alignment horizontal="center" vertical="center" wrapText="1"/>
    </xf>
    <xf numFmtId="0" fontId="62" fillId="27" borderId="22" xfId="0" applyFont="1" applyFill="1" applyBorder="1" applyAlignment="1">
      <alignment horizontal="center" vertical="center" wrapText="1" readingOrder="2"/>
    </xf>
    <xf numFmtId="0" fontId="62" fillId="6" borderId="42" xfId="0" applyFont="1" applyFill="1" applyBorder="1" applyAlignment="1">
      <alignment horizontal="center" vertical="center" wrapText="1" readingOrder="2"/>
    </xf>
    <xf numFmtId="0" fontId="62" fillId="6" borderId="6" xfId="0" applyFont="1" applyFill="1" applyBorder="1" applyAlignment="1">
      <alignment horizontal="center" vertical="center" wrapText="1" readingOrder="2"/>
    </xf>
    <xf numFmtId="0" fontId="62" fillId="27" borderId="25" xfId="0" applyFont="1" applyFill="1" applyBorder="1" applyAlignment="1">
      <alignment horizontal="center" vertical="center" wrapText="1" readingOrder="2"/>
    </xf>
    <xf numFmtId="0" fontId="17" fillId="3" borderId="30" xfId="0" applyFont="1" applyFill="1" applyBorder="1" applyAlignment="1">
      <alignment horizontal="center" vertical="center"/>
    </xf>
    <xf numFmtId="0" fontId="17" fillId="3" borderId="1" xfId="1" applyFont="1" applyFill="1" applyBorder="1" applyAlignment="1" applyProtection="1">
      <alignment horizontal="center" vertical="center" wrapText="1"/>
    </xf>
    <xf numFmtId="0" fontId="17" fillId="0" borderId="23" xfId="0" applyFont="1" applyFill="1" applyBorder="1" applyAlignment="1">
      <alignment horizontal="center" vertical="center"/>
    </xf>
    <xf numFmtId="0" fontId="13" fillId="3" borderId="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13" fillId="3" borderId="10" xfId="1" applyFont="1" applyFill="1" applyBorder="1" applyAlignment="1" applyProtection="1">
      <alignment horizontal="center" vertical="center" wrapText="1"/>
    </xf>
    <xf numFmtId="0" fontId="17" fillId="3" borderId="1" xfId="1" applyFont="1" applyFill="1" applyBorder="1" applyAlignment="1" applyProtection="1">
      <alignment horizontal="center" vertical="center" wrapText="1"/>
    </xf>
    <xf numFmtId="0" fontId="17" fillId="11" borderId="2" xfId="0" applyFont="1" applyFill="1" applyBorder="1" applyAlignment="1">
      <alignment horizontal="center" vertical="center"/>
    </xf>
    <xf numFmtId="0" fontId="18" fillId="12" borderId="67" xfId="0" applyFont="1" applyFill="1" applyBorder="1" applyAlignment="1">
      <alignment horizontal="center" vertical="center"/>
    </xf>
    <xf numFmtId="0" fontId="13" fillId="4" borderId="0" xfId="0" applyFont="1" applyFill="1"/>
    <xf numFmtId="0" fontId="17" fillId="4" borderId="0" xfId="0" applyFont="1" applyFill="1" applyAlignment="1">
      <alignment vertical="center"/>
    </xf>
    <xf numFmtId="0" fontId="13" fillId="0" borderId="1" xfId="1"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shrinkToFit="1"/>
    </xf>
    <xf numFmtId="0" fontId="14" fillId="0" borderId="1" xfId="0" applyFont="1" applyFill="1" applyBorder="1"/>
    <xf numFmtId="0" fontId="17" fillId="3" borderId="30" xfId="1" applyFont="1" applyFill="1" applyBorder="1" applyAlignment="1" applyProtection="1">
      <alignment horizontal="center" vertical="center" wrapText="1"/>
    </xf>
    <xf numFmtId="164" fontId="17" fillId="3" borderId="30" xfId="1" applyNumberFormat="1" applyFont="1" applyFill="1" applyBorder="1" applyAlignment="1" applyProtection="1">
      <alignment horizontal="center" vertical="center" wrapText="1"/>
    </xf>
    <xf numFmtId="0" fontId="17" fillId="3" borderId="52" xfId="0" applyFont="1" applyFill="1" applyBorder="1" applyAlignment="1">
      <alignment horizontal="center" vertical="center"/>
    </xf>
    <xf numFmtId="0" fontId="17" fillId="3" borderId="33" xfId="1" applyFont="1" applyFill="1" applyBorder="1" applyAlignment="1" applyProtection="1">
      <alignment horizontal="center" vertical="center" wrapText="1"/>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0" xfId="0" applyFont="1" applyFill="1"/>
    <xf numFmtId="0" fontId="17" fillId="29" borderId="52" xfId="0" applyFont="1" applyFill="1" applyBorder="1" applyAlignment="1">
      <alignment horizontal="center" vertical="center"/>
    </xf>
    <xf numFmtId="0" fontId="17" fillId="3" borderId="1" xfId="1" applyFont="1" applyFill="1" applyBorder="1" applyAlignment="1">
      <alignment horizontal="center" vertical="center" wrapText="1"/>
    </xf>
    <xf numFmtId="0" fontId="0" fillId="3" borderId="0" xfId="0" applyFill="1"/>
    <xf numFmtId="0" fontId="17" fillId="3" borderId="14" xfId="0" applyFont="1" applyFill="1" applyBorder="1" applyAlignment="1">
      <alignment horizontal="center" vertical="center"/>
    </xf>
    <xf numFmtId="0" fontId="17" fillId="3" borderId="18" xfId="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7" fillId="3" borderId="16" xfId="1" applyFont="1" applyFill="1" applyBorder="1" applyAlignment="1">
      <alignment vertical="center" wrapText="1"/>
    </xf>
    <xf numFmtId="0" fontId="17" fillId="3" borderId="2" xfId="1" applyFont="1" applyFill="1" applyBorder="1" applyAlignment="1">
      <alignment horizontal="center" vertical="center" wrapText="1"/>
    </xf>
    <xf numFmtId="164" fontId="17" fillId="3" borderId="2" xfId="1" applyNumberFormat="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11" borderId="61" xfId="0" applyFont="1" applyFill="1" applyBorder="1" applyAlignment="1">
      <alignment horizontal="center" vertical="center"/>
    </xf>
    <xf numFmtId="0" fontId="17" fillId="11" borderId="49" xfId="0" applyFont="1" applyFill="1" applyBorder="1" applyAlignment="1">
      <alignment horizontal="center" vertical="center"/>
    </xf>
    <xf numFmtId="0" fontId="0" fillId="0" borderId="0" xfId="0" applyBorder="1" applyAlignment="1">
      <alignment horizontal="center" vertical="center"/>
    </xf>
    <xf numFmtId="0" fontId="62" fillId="7" borderId="44" xfId="0" applyFont="1" applyFill="1" applyBorder="1" applyAlignment="1">
      <alignment horizontal="center" vertical="center"/>
    </xf>
    <xf numFmtId="0" fontId="17" fillId="30" borderId="52" xfId="0" applyFont="1" applyFill="1" applyBorder="1" applyAlignment="1">
      <alignment horizontal="center" vertical="center"/>
    </xf>
    <xf numFmtId="0" fontId="17" fillId="30" borderId="61" xfId="0" applyFont="1" applyFill="1" applyBorder="1" applyAlignment="1">
      <alignment horizontal="center" vertical="center"/>
    </xf>
    <xf numFmtId="0" fontId="0" fillId="30" borderId="0" xfId="0" applyFill="1" applyAlignment="1">
      <alignment horizontal="center" vertical="center"/>
    </xf>
    <xf numFmtId="0" fontId="18" fillId="0" borderId="44" xfId="0" applyFont="1" applyFill="1" applyBorder="1" applyAlignment="1">
      <alignment horizontal="center" vertical="center" wrapText="1" readingOrder="2"/>
    </xf>
    <xf numFmtId="0" fontId="18" fillId="0" borderId="44" xfId="0" applyFont="1" applyFill="1" applyBorder="1" applyAlignment="1">
      <alignment vertical="center" wrapText="1" readingOrder="2"/>
    </xf>
    <xf numFmtId="0" fontId="18" fillId="0" borderId="45" xfId="0" applyFont="1" applyFill="1" applyBorder="1" applyAlignment="1">
      <alignment vertical="center" wrapText="1" readingOrder="2"/>
    </xf>
    <xf numFmtId="0" fontId="17" fillId="23" borderId="21" xfId="0" applyFont="1" applyFill="1" applyBorder="1" applyAlignment="1">
      <alignment horizontal="center" vertical="center" wrapText="1"/>
    </xf>
    <xf numFmtId="0" fontId="17" fillId="30" borderId="53" xfId="0" applyFont="1" applyFill="1" applyBorder="1" applyAlignment="1">
      <alignment horizontal="center" vertical="center" wrapText="1"/>
    </xf>
    <xf numFmtId="0" fontId="17" fillId="30" borderId="52"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7" fillId="24" borderId="30"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8" fillId="17" borderId="58" xfId="0" applyFont="1" applyFill="1" applyBorder="1" applyAlignment="1">
      <alignment horizontal="center" vertical="center"/>
    </xf>
    <xf numFmtId="0" fontId="18" fillId="24" borderId="78" xfId="0" applyFont="1" applyFill="1" applyBorder="1" applyAlignment="1">
      <alignment horizontal="center" vertical="center"/>
    </xf>
    <xf numFmtId="0" fontId="17" fillId="6" borderId="26" xfId="0" applyFont="1" applyFill="1" applyBorder="1" applyAlignment="1">
      <alignment horizontal="center" vertical="center"/>
    </xf>
    <xf numFmtId="0" fontId="17" fillId="11" borderId="53" xfId="0" applyFont="1" applyFill="1" applyBorder="1" applyAlignment="1">
      <alignment horizontal="center" vertical="center"/>
    </xf>
    <xf numFmtId="0" fontId="17" fillId="11" borderId="54" xfId="0" applyFont="1" applyFill="1" applyBorder="1" applyAlignment="1">
      <alignment horizontal="center" vertical="center"/>
    </xf>
    <xf numFmtId="0" fontId="17" fillId="11" borderId="54" xfId="0" applyFont="1" applyFill="1" applyBorder="1" applyAlignment="1">
      <alignment horizontal="center" vertical="center" wrapText="1"/>
    </xf>
    <xf numFmtId="0" fontId="62" fillId="7" borderId="64" xfId="0" applyFont="1" applyFill="1" applyBorder="1" applyAlignment="1">
      <alignment horizontal="center" vertical="center"/>
    </xf>
    <xf numFmtId="0" fontId="62" fillId="6" borderId="7" xfId="0" applyFont="1" applyFill="1" applyBorder="1" applyAlignment="1">
      <alignment horizontal="center" vertical="center" wrapText="1" readingOrder="2"/>
    </xf>
    <xf numFmtId="0" fontId="17" fillId="18" borderId="5" xfId="0" applyFont="1" applyFill="1" applyBorder="1" applyAlignment="1">
      <alignment horizontal="center" vertical="center" wrapText="1"/>
    </xf>
    <xf numFmtId="0" fontId="17" fillId="18" borderId="21"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vertical="center" wrapText="1"/>
    </xf>
    <xf numFmtId="164" fontId="17" fillId="0" borderId="1" xfId="1"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26" xfId="1" applyFont="1" applyFill="1" applyBorder="1" applyAlignment="1" applyProtection="1">
      <alignment horizontal="center" vertical="center" wrapText="1"/>
    </xf>
    <xf numFmtId="14" fontId="17" fillId="0" borderId="21" xfId="0" applyNumberFormat="1" applyFont="1" applyFill="1" applyBorder="1" applyAlignment="1">
      <alignment horizontal="center" vertical="center"/>
    </xf>
    <xf numFmtId="4" fontId="7" fillId="3" borderId="1" xfId="0" quotePrefix="1" applyNumberFormat="1" applyFont="1" applyFill="1" applyBorder="1" applyAlignment="1" applyProtection="1">
      <alignment horizontal="center" vertical="center" wrapText="1"/>
      <protection locked="0"/>
    </xf>
    <xf numFmtId="4" fontId="7" fillId="0" borderId="30" xfId="0" quotePrefix="1" applyNumberFormat="1" applyFont="1" applyFill="1" applyBorder="1" applyAlignment="1" applyProtection="1">
      <alignment horizontal="center" vertical="center" wrapText="1"/>
      <protection locked="0"/>
    </xf>
    <xf numFmtId="4" fontId="7" fillId="0" borderId="1" xfId="0" quotePrefix="1" applyNumberFormat="1" applyFont="1" applyFill="1" applyBorder="1" applyAlignment="1" applyProtection="1">
      <alignment horizontal="center" vertical="center" wrapText="1"/>
      <protection locked="0"/>
    </xf>
    <xf numFmtId="4" fontId="7" fillId="3" borderId="30" xfId="0" quotePrefix="1" applyNumberFormat="1" applyFont="1" applyFill="1" applyBorder="1" applyAlignment="1" applyProtection="1">
      <alignment horizontal="center" vertical="center" wrapText="1"/>
      <protection locked="0"/>
    </xf>
    <xf numFmtId="0" fontId="17" fillId="0" borderId="0" xfId="0" applyFont="1" applyBorder="1" applyAlignment="1">
      <alignment horizontal="center" vertical="center" wrapText="1" readingOrder="2"/>
    </xf>
    <xf numFmtId="164" fontId="17" fillId="0" borderId="0" xfId="0" applyNumberFormat="1" applyFont="1" applyBorder="1" applyAlignment="1">
      <alignment horizontal="center" vertical="center"/>
    </xf>
    <xf numFmtId="0" fontId="18" fillId="0" borderId="1" xfId="0" applyFont="1" applyFill="1" applyBorder="1" applyAlignment="1">
      <alignment horizontal="center" vertical="center" wrapText="1" readingOrder="2"/>
    </xf>
    <xf numFmtId="0" fontId="17" fillId="0" borderId="1" xfId="0" applyFont="1" applyFill="1" applyBorder="1" applyAlignment="1">
      <alignment horizontal="center" vertical="center" wrapText="1" readingOrder="2"/>
    </xf>
    <xf numFmtId="164" fontId="17" fillId="0" borderId="1" xfId="0" applyNumberFormat="1" applyFont="1" applyFill="1" applyBorder="1" applyAlignment="1">
      <alignment horizontal="center" vertical="center"/>
    </xf>
    <xf numFmtId="0" fontId="17" fillId="0" borderId="1" xfId="0" applyFont="1" applyFill="1" applyBorder="1"/>
    <xf numFmtId="0" fontId="17" fillId="0" borderId="26" xfId="0" applyFont="1" applyBorder="1" applyAlignment="1">
      <alignment horizontal="center" vertical="center" wrapText="1" readingOrder="2"/>
    </xf>
    <xf numFmtId="0" fontId="18" fillId="0" borderId="26" xfId="0" applyFont="1" applyFill="1" applyBorder="1" applyAlignment="1">
      <alignment horizontal="center" vertical="center" wrapText="1" readingOrder="2"/>
    </xf>
    <xf numFmtId="0" fontId="17" fillId="0" borderId="46" xfId="0" applyFont="1" applyBorder="1" applyAlignment="1">
      <alignment horizontal="center" vertical="center" wrapText="1" readingOrder="2"/>
    </xf>
    <xf numFmtId="0" fontId="18" fillId="3" borderId="26" xfId="0" applyFont="1" applyFill="1" applyBorder="1" applyAlignment="1">
      <alignment horizontal="center" vertical="center" wrapText="1" readingOrder="2"/>
    </xf>
    <xf numFmtId="0" fontId="17" fillId="23" borderId="5" xfId="0" applyFont="1" applyFill="1" applyBorder="1" applyAlignment="1">
      <alignment horizontal="center" vertical="center" wrapText="1"/>
    </xf>
    <xf numFmtId="0" fontId="17" fillId="12" borderId="29" xfId="0" applyFont="1" applyFill="1" applyBorder="1" applyAlignment="1">
      <alignment horizontal="center" vertical="center" wrapText="1"/>
    </xf>
    <xf numFmtId="0" fontId="17" fillId="11" borderId="29" xfId="0" applyFont="1" applyFill="1" applyBorder="1" applyAlignment="1">
      <alignment horizontal="center" vertical="center" wrapText="1"/>
    </xf>
    <xf numFmtId="0" fontId="17" fillId="23" borderId="40" xfId="0" applyFont="1" applyFill="1" applyBorder="1" applyAlignment="1">
      <alignment horizontal="center" vertical="center" wrapText="1"/>
    </xf>
    <xf numFmtId="0" fontId="17" fillId="12" borderId="66" xfId="0" applyFont="1" applyFill="1" applyBorder="1" applyAlignment="1">
      <alignment horizontal="center" vertical="center"/>
    </xf>
    <xf numFmtId="0" fontId="17" fillId="12" borderId="67" xfId="0" applyFont="1" applyFill="1" applyBorder="1" applyAlignment="1">
      <alignment horizontal="center" vertical="center"/>
    </xf>
    <xf numFmtId="0" fontId="17" fillId="6" borderId="67" xfId="0" applyFont="1" applyFill="1" applyBorder="1" applyAlignment="1">
      <alignment horizontal="center" vertical="center"/>
    </xf>
    <xf numFmtId="0" fontId="17" fillId="12" borderId="67" xfId="0" applyFont="1" applyFill="1" applyBorder="1" applyAlignment="1">
      <alignment horizontal="center" vertical="center" wrapText="1"/>
    </xf>
    <xf numFmtId="0" fontId="17" fillId="6" borderId="67" xfId="0" applyFont="1" applyFill="1" applyBorder="1" applyAlignment="1">
      <alignment horizontal="center" vertical="center" wrapText="1"/>
    </xf>
    <xf numFmtId="0" fontId="17" fillId="6" borderId="70" xfId="0" applyFont="1" applyFill="1" applyBorder="1" applyAlignment="1">
      <alignment horizontal="center" vertical="center"/>
    </xf>
    <xf numFmtId="0" fontId="17" fillId="12" borderId="69" xfId="0" applyFont="1" applyFill="1" applyBorder="1" applyAlignment="1">
      <alignment horizontal="center" vertical="center" wrapText="1"/>
    </xf>
    <xf numFmtId="0" fontId="17" fillId="11" borderId="48" xfId="0" applyFont="1" applyFill="1" applyBorder="1" applyAlignment="1">
      <alignment horizontal="center" vertical="center"/>
    </xf>
    <xf numFmtId="0" fontId="17" fillId="6" borderId="70" xfId="0" applyFont="1" applyFill="1" applyBorder="1" applyAlignment="1">
      <alignment horizontal="center" vertical="center" wrapText="1"/>
    </xf>
    <xf numFmtId="0" fontId="17" fillId="23" borderId="45" xfId="0" applyFont="1" applyFill="1" applyBorder="1" applyAlignment="1">
      <alignment horizontal="center" vertical="center" wrapText="1"/>
    </xf>
    <xf numFmtId="0" fontId="17" fillId="11" borderId="48" xfId="0" applyFont="1" applyFill="1" applyBorder="1" applyAlignment="1">
      <alignment horizontal="center" vertical="center" wrapText="1"/>
    </xf>
    <xf numFmtId="0" fontId="17" fillId="0" borderId="29" xfId="0" applyFont="1" applyBorder="1" applyAlignment="1">
      <alignment horizontal="center" vertical="center"/>
    </xf>
    <xf numFmtId="164" fontId="17" fillId="0" borderId="29" xfId="0" applyNumberFormat="1" applyFont="1" applyBorder="1" applyAlignment="1">
      <alignment horizontal="center" vertical="center"/>
    </xf>
    <xf numFmtId="0" fontId="17" fillId="0" borderId="31" xfId="0" applyFont="1" applyBorder="1" applyAlignment="1">
      <alignment horizontal="center" vertical="center" wrapText="1" readingOrder="2"/>
    </xf>
    <xf numFmtId="0" fontId="17" fillId="3" borderId="5" xfId="0" applyFont="1" applyFill="1" applyBorder="1" applyAlignment="1">
      <alignment horizontal="center" vertical="center" wrapText="1" readingOrder="2"/>
    </xf>
    <xf numFmtId="0" fontId="17" fillId="3" borderId="21" xfId="0" applyFont="1" applyFill="1" applyBorder="1" applyAlignment="1">
      <alignment horizontal="center" vertical="center"/>
    </xf>
    <xf numFmtId="0" fontId="17" fillId="0" borderId="29" xfId="0" applyFont="1" applyFill="1" applyBorder="1" applyAlignment="1">
      <alignment horizontal="center" vertical="center"/>
    </xf>
    <xf numFmtId="0" fontId="18" fillId="0" borderId="29" xfId="0" applyFont="1" applyFill="1" applyBorder="1" applyAlignment="1">
      <alignment horizontal="center" vertical="center" wrapText="1" readingOrder="2"/>
    </xf>
    <xf numFmtId="0" fontId="17" fillId="0" borderId="29" xfId="0" applyFont="1" applyFill="1" applyBorder="1" applyAlignment="1">
      <alignment horizontal="center" vertical="center" wrapText="1" readingOrder="2"/>
    </xf>
    <xf numFmtId="164" fontId="17" fillId="0" borderId="29" xfId="0" applyNumberFormat="1" applyFont="1" applyFill="1" applyBorder="1" applyAlignment="1">
      <alignment horizontal="center" vertical="center"/>
    </xf>
    <xf numFmtId="0" fontId="17" fillId="0" borderId="29" xfId="0" applyFont="1" applyFill="1" applyBorder="1"/>
    <xf numFmtId="0" fontId="18" fillId="0" borderId="31" xfId="0" applyFont="1" applyFill="1" applyBorder="1" applyAlignment="1">
      <alignment horizontal="center" vertical="center" wrapText="1" readingOrder="2"/>
    </xf>
    <xf numFmtId="164" fontId="17" fillId="3" borderId="29" xfId="0" applyNumberFormat="1" applyFont="1" applyFill="1" applyBorder="1" applyAlignment="1">
      <alignment horizontal="center" vertical="center"/>
    </xf>
    <xf numFmtId="0" fontId="17" fillId="11" borderId="73" xfId="0" applyFont="1" applyFill="1" applyBorder="1" applyAlignment="1">
      <alignment horizontal="center" vertical="center"/>
    </xf>
    <xf numFmtId="0" fontId="17" fillId="13" borderId="35" xfId="0" applyFont="1" applyFill="1" applyBorder="1" applyAlignment="1" applyProtection="1">
      <alignment horizontal="center" vertical="center" shrinkToFit="1"/>
      <protection locked="0"/>
    </xf>
    <xf numFmtId="0" fontId="17" fillId="21" borderId="33" xfId="0" applyFont="1" applyFill="1" applyBorder="1" applyAlignment="1" applyProtection="1">
      <alignment horizontal="center" vertical="center" shrinkToFit="1"/>
      <protection locked="0"/>
    </xf>
    <xf numFmtId="0" fontId="17" fillId="13" borderId="25" xfId="0" applyFont="1" applyFill="1" applyBorder="1" applyAlignment="1" applyProtection="1">
      <alignment horizontal="center" vertical="center" shrinkToFit="1"/>
      <protection locked="0"/>
    </xf>
    <xf numFmtId="0" fontId="17" fillId="3" borderId="1" xfId="1" applyFont="1" applyFill="1" applyBorder="1" applyAlignment="1" applyProtection="1">
      <alignment horizontal="center" vertical="center" wrapText="1"/>
    </xf>
    <xf numFmtId="0" fontId="109" fillId="0" borderId="0" xfId="0" applyFont="1" applyFill="1" applyBorder="1" applyAlignment="1">
      <alignment vertical="justify" wrapText="1" readingOrder="2"/>
    </xf>
    <xf numFmtId="0" fontId="30" fillId="0" borderId="0" xfId="0" applyFont="1" applyAlignment="1">
      <alignment horizontal="right" vertical="center" readingOrder="2"/>
    </xf>
    <xf numFmtId="0" fontId="157" fillId="0" borderId="0" xfId="0" applyFont="1" applyAlignment="1">
      <alignment vertical="center" readingOrder="2"/>
    </xf>
    <xf numFmtId="0" fontId="158" fillId="0" borderId="0" xfId="0" applyFont="1" applyAlignment="1">
      <alignment wrapText="1" readingOrder="2"/>
    </xf>
    <xf numFmtId="0" fontId="159" fillId="0" borderId="0" xfId="0" applyFont="1" applyAlignment="1">
      <alignment horizontal="left" vertical="top"/>
    </xf>
    <xf numFmtId="0" fontId="160" fillId="0" borderId="0" xfId="0" applyFont="1" applyAlignment="1">
      <alignment horizontal="right" vertical="center" readingOrder="2"/>
    </xf>
    <xf numFmtId="0" fontId="163" fillId="0" borderId="0" xfId="0" applyFont="1" applyAlignment="1">
      <alignment horizontal="right" vertical="center" readingOrder="2"/>
    </xf>
    <xf numFmtId="0" fontId="142" fillId="0" borderId="0" xfId="0" applyFont="1" applyAlignment="1">
      <alignment horizontal="center" wrapText="1" readingOrder="2"/>
    </xf>
    <xf numFmtId="0" fontId="20" fillId="3" borderId="40" xfId="0" applyFont="1" applyFill="1" applyBorder="1" applyAlignment="1">
      <alignment horizontal="center" vertical="center"/>
    </xf>
    <xf numFmtId="0" fontId="20" fillId="19" borderId="14" xfId="0" applyFont="1" applyFill="1" applyBorder="1" applyAlignment="1">
      <alignment horizontal="center" vertical="center"/>
    </xf>
    <xf numFmtId="0" fontId="20" fillId="12" borderId="2" xfId="0" applyFont="1" applyFill="1" applyBorder="1" applyAlignment="1">
      <alignment horizontal="center" vertical="center"/>
    </xf>
    <xf numFmtId="0" fontId="20" fillId="19" borderId="2" xfId="0" applyFont="1" applyFill="1" applyBorder="1" applyAlignment="1">
      <alignment horizontal="center" vertical="center"/>
    </xf>
    <xf numFmtId="0" fontId="20" fillId="6" borderId="2" xfId="0" applyFont="1" applyFill="1" applyBorder="1" applyAlignment="1">
      <alignment horizontal="center" vertical="center"/>
    </xf>
    <xf numFmtId="0" fontId="20" fillId="12" borderId="11" xfId="0" applyFont="1" applyFill="1" applyBorder="1" applyAlignment="1">
      <alignment horizontal="center" vertical="center"/>
    </xf>
    <xf numFmtId="0" fontId="20" fillId="6" borderId="11" xfId="0" applyFont="1" applyFill="1" applyBorder="1" applyAlignment="1">
      <alignment horizontal="center" vertical="center"/>
    </xf>
    <xf numFmtId="0" fontId="20" fillId="15" borderId="47" xfId="0" applyFont="1" applyFill="1" applyBorder="1" applyAlignment="1">
      <alignment horizontal="center" vertical="center"/>
    </xf>
    <xf numFmtId="0" fontId="20" fillId="12" borderId="14"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7" xfId="0" applyFont="1" applyFill="1" applyBorder="1" applyAlignment="1">
      <alignment horizontal="center" vertical="center"/>
    </xf>
    <xf numFmtId="0" fontId="20" fillId="19" borderId="9" xfId="0" applyFont="1" applyFill="1" applyBorder="1" applyAlignment="1">
      <alignment horizontal="center" vertical="center"/>
    </xf>
    <xf numFmtId="0" fontId="20" fillId="12" borderId="10" xfId="0" applyFont="1" applyFill="1" applyBorder="1" applyAlignment="1">
      <alignment horizontal="center" vertical="center"/>
    </xf>
    <xf numFmtId="0" fontId="20" fillId="19" borderId="10" xfId="0" applyFont="1" applyFill="1" applyBorder="1" applyAlignment="1">
      <alignment horizontal="center" vertical="center"/>
    </xf>
    <xf numFmtId="0" fontId="20" fillId="6" borderId="10" xfId="0" applyFont="1" applyFill="1" applyBorder="1" applyAlignment="1">
      <alignment horizontal="center" vertical="center"/>
    </xf>
    <xf numFmtId="0" fontId="20" fillId="20" borderId="36" xfId="0" applyFont="1" applyFill="1" applyBorder="1" applyAlignment="1">
      <alignment horizontal="center" vertical="center"/>
    </xf>
    <xf numFmtId="0" fontId="20" fillId="19" borderId="39" xfId="0" applyFont="1" applyFill="1" applyBorder="1" applyAlignment="1">
      <alignment horizontal="center" vertical="center"/>
    </xf>
    <xf numFmtId="0" fontId="20" fillId="12" borderId="29" xfId="0" applyFont="1" applyFill="1" applyBorder="1" applyAlignment="1">
      <alignment horizontal="center" vertical="center"/>
    </xf>
    <xf numFmtId="0" fontId="20" fillId="19" borderId="29" xfId="0" applyFont="1" applyFill="1" applyBorder="1" applyAlignment="1">
      <alignment horizontal="center" vertical="center"/>
    </xf>
    <xf numFmtId="0" fontId="20" fillId="6" borderId="29" xfId="0" applyFont="1" applyFill="1" applyBorder="1" applyAlignment="1">
      <alignment horizontal="center" vertical="center"/>
    </xf>
    <xf numFmtId="0" fontId="20" fillId="20" borderId="40" xfId="0" applyFont="1" applyFill="1" applyBorder="1" applyAlignment="1">
      <alignment horizontal="center" vertical="center"/>
    </xf>
    <xf numFmtId="0" fontId="20" fillId="20" borderId="47" xfId="0" applyFont="1" applyFill="1" applyBorder="1" applyAlignment="1">
      <alignment horizontal="center" vertical="center"/>
    </xf>
    <xf numFmtId="0" fontId="20" fillId="12" borderId="8" xfId="0" applyFont="1" applyFill="1" applyBorder="1" applyAlignment="1">
      <alignment horizontal="center" vertical="center"/>
    </xf>
    <xf numFmtId="0" fontId="20" fillId="3" borderId="11" xfId="0" applyFont="1" applyFill="1" applyBorder="1" applyAlignment="1">
      <alignment horizontal="center" vertical="center"/>
    </xf>
    <xf numFmtId="0" fontId="18" fillId="6" borderId="4" xfId="0" applyFont="1" applyFill="1" applyBorder="1" applyAlignment="1">
      <alignment horizontal="center" vertical="center"/>
    </xf>
    <xf numFmtId="0" fontId="20" fillId="23" borderId="25" xfId="0" applyFont="1" applyFill="1" applyBorder="1" applyAlignment="1">
      <alignment horizontal="center" vertical="center"/>
    </xf>
    <xf numFmtId="0" fontId="17" fillId="21" borderId="42" xfId="0" applyFont="1" applyFill="1" applyBorder="1" applyAlignment="1" applyProtection="1">
      <alignment horizontal="center" vertical="center" shrinkToFit="1"/>
      <protection locked="0"/>
    </xf>
    <xf numFmtId="0" fontId="17" fillId="16" borderId="68" xfId="0" applyFont="1" applyFill="1" applyBorder="1" applyAlignment="1">
      <alignment horizontal="center" vertical="center"/>
    </xf>
    <xf numFmtId="0" fontId="20" fillId="23" borderId="22" xfId="0" applyFont="1" applyFill="1" applyBorder="1" applyAlignment="1">
      <alignment horizontal="center" vertical="center"/>
    </xf>
    <xf numFmtId="0" fontId="17" fillId="10" borderId="66" xfId="0" applyFont="1" applyFill="1" applyBorder="1" applyAlignment="1" applyProtection="1">
      <alignment horizontal="center" vertical="center" shrinkToFit="1"/>
      <protection locked="0"/>
    </xf>
    <xf numFmtId="0" fontId="18" fillId="12" borderId="69" xfId="0" applyFont="1" applyFill="1" applyBorder="1" applyAlignment="1">
      <alignment horizontal="center" vertical="center"/>
    </xf>
    <xf numFmtId="0" fontId="18" fillId="23" borderId="66" xfId="0" applyFont="1" applyFill="1" applyBorder="1" applyAlignment="1">
      <alignment horizontal="center" vertical="center"/>
    </xf>
    <xf numFmtId="0" fontId="18" fillId="6" borderId="68" xfId="0" applyFont="1" applyFill="1" applyBorder="1" applyAlignment="1">
      <alignment horizontal="center" vertical="center"/>
    </xf>
    <xf numFmtId="0" fontId="18" fillId="10" borderId="66" xfId="0" applyFont="1" applyFill="1" applyBorder="1" applyAlignment="1">
      <alignment horizontal="center" vertical="center"/>
    </xf>
    <xf numFmtId="0" fontId="0" fillId="0" borderId="0" xfId="0" applyAlignment="1">
      <alignment horizontal="center"/>
    </xf>
    <xf numFmtId="0" fontId="17" fillId="3" borderId="10" xfId="1" applyFont="1" applyFill="1" applyBorder="1" applyAlignment="1" applyProtection="1">
      <alignment horizontal="center" vertical="center" wrapText="1"/>
    </xf>
    <xf numFmtId="0" fontId="17" fillId="3" borderId="2" xfId="1" applyFont="1" applyFill="1" applyBorder="1" applyAlignment="1" applyProtection="1">
      <alignment horizontal="center" vertical="center" wrapText="1"/>
    </xf>
    <xf numFmtId="0" fontId="17" fillId="3" borderId="36" xfId="1" applyFont="1" applyFill="1" applyBorder="1" applyAlignment="1" applyProtection="1">
      <alignment horizontal="center" vertical="center" wrapText="1"/>
    </xf>
    <xf numFmtId="0" fontId="17" fillId="3" borderId="47" xfId="1" applyFont="1" applyFill="1" applyBorder="1" applyAlignment="1" applyProtection="1">
      <alignment horizontal="center" vertical="center" wrapText="1"/>
    </xf>
    <xf numFmtId="0" fontId="62" fillId="27" borderId="25" xfId="0" applyFont="1" applyFill="1" applyBorder="1" applyAlignment="1">
      <alignment horizontal="center" vertical="center" wrapText="1" readingOrder="2"/>
    </xf>
    <xf numFmtId="0" fontId="62" fillId="6" borderId="42" xfId="0" applyFont="1" applyFill="1" applyBorder="1" applyAlignment="1">
      <alignment horizontal="center" vertical="center" wrapText="1" readingOrder="2"/>
    </xf>
    <xf numFmtId="0" fontId="13" fillId="3" borderId="10" xfId="1" applyFont="1" applyFill="1" applyBorder="1" applyAlignment="1" applyProtection="1">
      <alignment horizontal="center" vertical="center" wrapText="1"/>
    </xf>
    <xf numFmtId="0" fontId="13" fillId="3" borderId="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62" fillId="6" borderId="6" xfId="0" applyFont="1" applyFill="1" applyBorder="1" applyAlignment="1">
      <alignment horizontal="center" vertical="center" wrapText="1" readingOrder="2"/>
    </xf>
    <xf numFmtId="0" fontId="62" fillId="27" borderId="22" xfId="0" applyFont="1" applyFill="1" applyBorder="1" applyAlignment="1">
      <alignment horizontal="center" vertical="center" wrapText="1" readingOrder="2"/>
    </xf>
    <xf numFmtId="0" fontId="13" fillId="3" borderId="17" xfId="1" applyFont="1" applyFill="1" applyBorder="1" applyAlignment="1" applyProtection="1">
      <alignment horizontal="center" vertical="center" wrapText="1"/>
    </xf>
    <xf numFmtId="0" fontId="13" fillId="3" borderId="1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7" fillId="3" borderId="37" xfId="1" applyFont="1" applyFill="1" applyBorder="1" applyAlignment="1" applyProtection="1">
      <alignment horizontal="center" vertical="center" wrapText="1"/>
    </xf>
    <xf numFmtId="0" fontId="13" fillId="3" borderId="2" xfId="0" applyFont="1" applyFill="1" applyBorder="1" applyAlignment="1">
      <alignment horizontal="center" vertical="center"/>
    </xf>
    <xf numFmtId="0" fontId="13" fillId="3" borderId="11" xfId="0" applyFont="1" applyFill="1" applyBorder="1" applyAlignment="1">
      <alignment horizontal="center" vertical="center"/>
    </xf>
    <xf numFmtId="0" fontId="17" fillId="3" borderId="29" xfId="1" applyFont="1" applyFill="1" applyBorder="1" applyAlignment="1" applyProtection="1">
      <alignment horizontal="center" vertical="center" wrapText="1"/>
    </xf>
    <xf numFmtId="0" fontId="17" fillId="12" borderId="8" xfId="0" applyFont="1" applyFill="1" applyBorder="1" applyAlignment="1">
      <alignment horizontal="center" vertical="center"/>
    </xf>
    <xf numFmtId="0" fontId="17" fillId="16" borderId="37" xfId="0" applyFont="1" applyFill="1" applyBorder="1" applyAlignment="1">
      <alignment horizontal="center" vertical="center"/>
    </xf>
    <xf numFmtId="0" fontId="18" fillId="6" borderId="70" xfId="0" applyFont="1" applyFill="1" applyBorder="1" applyAlignment="1">
      <alignment horizontal="center" vertical="center"/>
    </xf>
    <xf numFmtId="0" fontId="17" fillId="12" borderId="66" xfId="0" applyFont="1" applyFill="1" applyBorder="1" applyAlignment="1" applyProtection="1">
      <alignment horizontal="center" vertical="center" shrinkToFit="1"/>
      <protection locked="0"/>
    </xf>
    <xf numFmtId="0" fontId="20" fillId="6" borderId="74" xfId="0" applyFont="1" applyFill="1" applyBorder="1" applyAlignment="1">
      <alignment horizontal="center" vertical="center"/>
    </xf>
    <xf numFmtId="0" fontId="20" fillId="6" borderId="72" xfId="0" applyFont="1" applyFill="1" applyBorder="1" applyAlignment="1">
      <alignment horizontal="center" vertical="center"/>
    </xf>
    <xf numFmtId="0" fontId="20" fillId="6" borderId="22" xfId="0" applyFont="1" applyFill="1" applyBorder="1" applyAlignment="1">
      <alignment horizontal="center" vertical="center"/>
    </xf>
    <xf numFmtId="0" fontId="20" fillId="12" borderId="38" xfId="0" applyFont="1" applyFill="1" applyBorder="1" applyAlignment="1">
      <alignment horizontal="center" vertical="center"/>
    </xf>
    <xf numFmtId="0" fontId="18" fillId="6" borderId="69" xfId="0" applyFont="1" applyFill="1" applyBorder="1" applyAlignment="1">
      <alignment horizontal="center" vertical="center"/>
    </xf>
    <xf numFmtId="0" fontId="18" fillId="6" borderId="38" xfId="0" applyFont="1" applyFill="1" applyBorder="1" applyAlignment="1">
      <alignment horizontal="center" vertical="center"/>
    </xf>
    <xf numFmtId="0" fontId="17" fillId="31" borderId="48" xfId="0" applyFont="1" applyFill="1" applyBorder="1" applyAlignment="1" applyProtection="1">
      <alignment horizontal="center" vertical="center" shrinkToFit="1"/>
      <protection locked="0"/>
    </xf>
    <xf numFmtId="0" fontId="28" fillId="31" borderId="45" xfId="0" applyFont="1" applyFill="1" applyBorder="1" applyAlignment="1">
      <alignment vertical="center" wrapText="1" readingOrder="2"/>
    </xf>
    <xf numFmtId="0" fontId="17" fillId="31" borderId="45" xfId="0" applyFont="1" applyFill="1" applyBorder="1" applyAlignment="1" applyProtection="1">
      <alignment horizontal="center" vertical="center" shrinkToFit="1"/>
      <protection locked="0"/>
    </xf>
    <xf numFmtId="0" fontId="17" fillId="31" borderId="45" xfId="0" applyFont="1" applyFill="1" applyBorder="1" applyAlignment="1">
      <alignment horizontal="center" vertical="center"/>
    </xf>
    <xf numFmtId="0" fontId="18" fillId="12" borderId="66" xfId="0" applyFont="1" applyFill="1" applyBorder="1" applyAlignment="1">
      <alignment horizontal="center" vertical="center"/>
    </xf>
    <xf numFmtId="0" fontId="17" fillId="13" borderId="66" xfId="0" applyFont="1" applyFill="1" applyBorder="1" applyAlignment="1" applyProtection="1">
      <alignment horizontal="center" vertical="center" shrinkToFit="1"/>
      <protection locked="0"/>
    </xf>
    <xf numFmtId="0" fontId="17" fillId="21" borderId="68"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71" xfId="0" applyFont="1" applyBorder="1" applyAlignment="1">
      <alignment horizontal="center" vertical="center"/>
    </xf>
    <xf numFmtId="0" fontId="21" fillId="0" borderId="77" xfId="0" applyFont="1" applyBorder="1" applyAlignment="1">
      <alignment horizontal="center" vertical="center" wrapText="1" readingOrder="2"/>
    </xf>
    <xf numFmtId="0" fontId="2" fillId="0" borderId="71" xfId="0" applyFont="1" applyFill="1" applyBorder="1" applyAlignment="1">
      <alignment horizontal="center" vertical="center"/>
    </xf>
    <xf numFmtId="0" fontId="17" fillId="3" borderId="2" xfId="1" applyFont="1" applyFill="1" applyBorder="1" applyAlignment="1" applyProtection="1">
      <alignment horizontal="justify" vertical="center" wrapText="1"/>
    </xf>
    <xf numFmtId="164" fontId="17" fillId="3" borderId="29" xfId="1" applyNumberFormat="1" applyFont="1" applyFill="1" applyBorder="1" applyAlignment="1" applyProtection="1">
      <alignment horizontal="center" vertical="center" wrapText="1"/>
    </xf>
    <xf numFmtId="0" fontId="17" fillId="3" borderId="41" xfId="1" applyFont="1" applyFill="1" applyBorder="1" applyAlignment="1" applyProtection="1">
      <alignment horizontal="center" vertical="center" wrapText="1"/>
    </xf>
    <xf numFmtId="0" fontId="17" fillId="27" borderId="71" xfId="0" applyFont="1" applyFill="1" applyBorder="1" applyAlignment="1">
      <alignment horizontal="center" vertical="center"/>
    </xf>
    <xf numFmtId="0" fontId="17" fillId="26" borderId="65" xfId="0" applyFont="1" applyFill="1" applyBorder="1" applyAlignment="1">
      <alignment horizontal="center" vertical="center"/>
    </xf>
    <xf numFmtId="0" fontId="17" fillId="27" borderId="2"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8" xfId="0" applyFont="1" applyFill="1" applyBorder="1" applyAlignment="1">
      <alignment horizontal="center" vertical="center"/>
    </xf>
    <xf numFmtId="0" fontId="17" fillId="11" borderId="60" xfId="0" applyFont="1" applyFill="1" applyBorder="1" applyAlignment="1">
      <alignment horizontal="center" vertical="center"/>
    </xf>
    <xf numFmtId="0" fontId="17" fillId="27" borderId="16" xfId="0" applyFont="1" applyFill="1" applyBorder="1" applyAlignment="1">
      <alignment horizontal="center" vertical="center"/>
    </xf>
    <xf numFmtId="0" fontId="17" fillId="11" borderId="62" xfId="0" applyFont="1" applyFill="1" applyBorder="1" applyAlignment="1">
      <alignment horizontal="center" vertical="center"/>
    </xf>
    <xf numFmtId="0" fontId="17" fillId="30" borderId="60" xfId="0" applyFont="1" applyFill="1" applyBorder="1" applyAlignment="1">
      <alignment horizontal="center" vertical="center"/>
    </xf>
    <xf numFmtId="0" fontId="17" fillId="25" borderId="18" xfId="0" applyFont="1" applyFill="1" applyBorder="1" applyAlignment="1">
      <alignment horizontal="center" vertical="center"/>
    </xf>
    <xf numFmtId="0" fontId="17" fillId="29" borderId="60" xfId="0" applyFont="1" applyFill="1" applyBorder="1" applyAlignment="1">
      <alignment horizontal="center" vertical="center"/>
    </xf>
    <xf numFmtId="0" fontId="17" fillId="6" borderId="60" xfId="0" applyFont="1" applyFill="1" applyBorder="1" applyAlignment="1">
      <alignment horizontal="center" vertical="center"/>
    </xf>
    <xf numFmtId="0" fontId="17" fillId="0" borderId="24" xfId="0" applyFont="1" applyBorder="1" applyAlignment="1">
      <alignment horizontal="center" vertical="center"/>
    </xf>
    <xf numFmtId="0" fontId="17" fillId="0" borderId="1" xfId="1" applyFont="1" applyFill="1" applyBorder="1" applyAlignment="1" applyProtection="1">
      <alignment horizontal="justify" vertical="center" wrapText="1"/>
    </xf>
    <xf numFmtId="0" fontId="17" fillId="26" borderId="57" xfId="0" applyFont="1" applyFill="1" applyBorder="1" applyAlignment="1">
      <alignment horizontal="center" vertical="center"/>
    </xf>
    <xf numFmtId="0" fontId="17" fillId="27" borderId="1" xfId="0" applyFont="1" applyFill="1" applyBorder="1" applyAlignment="1">
      <alignment horizontal="center" vertical="center"/>
    </xf>
    <xf numFmtId="0" fontId="17" fillId="27" borderId="21" xfId="0" applyFont="1" applyFill="1" applyBorder="1" applyAlignment="1">
      <alignment horizontal="center" vertical="center"/>
    </xf>
    <xf numFmtId="0" fontId="17" fillId="11" borderId="50" xfId="0" applyFont="1" applyFill="1" applyBorder="1" applyAlignment="1">
      <alignment horizontal="center" vertical="center"/>
    </xf>
    <xf numFmtId="0" fontId="17" fillId="30" borderId="53" xfId="0" applyFont="1" applyFill="1" applyBorder="1" applyAlignment="1">
      <alignment horizontal="center" vertical="center"/>
    </xf>
    <xf numFmtId="0" fontId="17" fillId="7" borderId="21" xfId="0" applyFont="1" applyFill="1" applyBorder="1" applyAlignment="1">
      <alignment horizontal="center" vertical="center"/>
    </xf>
    <xf numFmtId="0" fontId="17" fillId="25" borderId="26" xfId="0" applyFont="1" applyFill="1" applyBorder="1" applyAlignment="1">
      <alignment horizontal="center" vertical="center"/>
    </xf>
    <xf numFmtId="0" fontId="17" fillId="29" borderId="53" xfId="0" applyFont="1" applyFill="1" applyBorder="1" applyAlignment="1">
      <alignment horizontal="center" vertical="center"/>
    </xf>
    <xf numFmtId="0" fontId="17" fillId="11" borderId="1" xfId="0" applyFont="1" applyFill="1" applyBorder="1" applyAlignment="1">
      <alignment horizontal="center" vertical="center"/>
    </xf>
    <xf numFmtId="0" fontId="17" fillId="6" borderId="53" xfId="0" applyFont="1" applyFill="1" applyBorder="1" applyAlignment="1">
      <alignment horizontal="center" vertical="center"/>
    </xf>
    <xf numFmtId="0" fontId="13" fillId="4" borderId="77" xfId="0" applyFont="1" applyFill="1" applyBorder="1"/>
    <xf numFmtId="0" fontId="20" fillId="0" borderId="0" xfId="0" applyFont="1" applyAlignment="1">
      <alignment horizontal="center" vertical="center"/>
    </xf>
    <xf numFmtId="0" fontId="20" fillId="0" borderId="0" xfId="0" applyFont="1" applyAlignment="1">
      <alignment horizontal="center" vertical="center"/>
    </xf>
    <xf numFmtId="0" fontId="102" fillId="0" borderId="0" xfId="0" applyFont="1" applyBorder="1" applyAlignment="1">
      <alignment horizontal="center" vertical="center" readingOrder="2"/>
    </xf>
    <xf numFmtId="0" fontId="2" fillId="3" borderId="0" xfId="0" applyFont="1" applyFill="1" applyAlignment="1">
      <alignment horizontal="center" vertical="top"/>
    </xf>
    <xf numFmtId="0" fontId="0" fillId="0" borderId="0" xfId="0" applyFill="1" applyAlignment="1">
      <alignment horizontal="center" vertical="top"/>
    </xf>
    <xf numFmtId="0" fontId="95" fillId="0" borderId="0" xfId="0" applyFont="1" applyFill="1" applyBorder="1" applyAlignment="1">
      <alignment horizontal="left" vertical="justify" readingOrder="2"/>
    </xf>
    <xf numFmtId="0" fontId="60" fillId="0" borderId="0" xfId="0" applyFont="1" applyBorder="1" applyAlignment="1">
      <alignment vertical="center" readingOrder="2"/>
    </xf>
    <xf numFmtId="0" fontId="18" fillId="16" borderId="70" xfId="0" applyFont="1" applyFill="1" applyBorder="1" applyAlignment="1">
      <alignment horizontal="center" vertical="center"/>
    </xf>
    <xf numFmtId="0" fontId="20" fillId="10" borderId="22" xfId="0" applyFont="1" applyFill="1" applyBorder="1" applyAlignment="1">
      <alignment horizontal="center" vertical="center"/>
    </xf>
    <xf numFmtId="0" fontId="17" fillId="10" borderId="69" xfId="0" applyFont="1" applyFill="1" applyBorder="1" applyAlignment="1" applyProtection="1">
      <alignment horizontal="center" vertical="center" shrinkToFit="1"/>
      <protection locked="0"/>
    </xf>
    <xf numFmtId="0" fontId="18" fillId="6" borderId="45" xfId="0" applyFont="1" applyFill="1" applyBorder="1" applyAlignment="1">
      <alignment horizontal="center" vertical="center"/>
    </xf>
    <xf numFmtId="0" fontId="17" fillId="12" borderId="43" xfId="0" applyFont="1" applyFill="1" applyBorder="1" applyAlignment="1" applyProtection="1">
      <alignment horizontal="center" vertical="center" shrinkToFit="1"/>
      <protection locked="0"/>
    </xf>
    <xf numFmtId="0" fontId="18" fillId="6" borderId="44" xfId="0" applyFont="1" applyFill="1" applyBorder="1" applyAlignment="1">
      <alignment horizontal="center" vertical="center"/>
    </xf>
    <xf numFmtId="0" fontId="18" fillId="12" borderId="8" xfId="0" applyFont="1" applyFill="1" applyBorder="1" applyAlignment="1">
      <alignment horizontal="center" vertical="center"/>
    </xf>
    <xf numFmtId="0" fontId="19" fillId="20" borderId="64" xfId="0" applyFont="1" applyFill="1" applyBorder="1" applyAlignment="1">
      <alignment horizontal="center" vertical="center"/>
    </xf>
    <xf numFmtId="0" fontId="18" fillId="6" borderId="19" xfId="0" applyFont="1" applyFill="1" applyBorder="1" applyAlignment="1">
      <alignment horizontal="center" vertical="center" wrapText="1" readingOrder="2"/>
    </xf>
    <xf numFmtId="0" fontId="18" fillId="12" borderId="8" xfId="0" applyFont="1" applyFill="1" applyBorder="1" applyAlignment="1">
      <alignment horizontal="center" vertical="center" wrapText="1" readingOrder="2"/>
    </xf>
    <xf numFmtId="0" fontId="20" fillId="0" borderId="0" xfId="0" applyFont="1" applyAlignment="1">
      <alignment horizontal="center" vertical="center"/>
    </xf>
    <xf numFmtId="0" fontId="2" fillId="3" borderId="0" xfId="0" applyFont="1" applyFill="1" applyAlignment="1">
      <alignment vertical="center"/>
    </xf>
    <xf numFmtId="0" fontId="2" fillId="0" borderId="0" xfId="0" applyFont="1" applyFill="1" applyAlignment="1">
      <alignment vertical="center"/>
    </xf>
    <xf numFmtId="0" fontId="28" fillId="23" borderId="45" xfId="0" applyFont="1" applyFill="1" applyBorder="1" applyAlignment="1">
      <alignment vertical="center" wrapText="1" readingOrder="2"/>
    </xf>
    <xf numFmtId="0" fontId="33" fillId="0" borderId="0" xfId="0" applyFont="1" applyBorder="1" applyAlignment="1">
      <alignment horizontal="center" vertical="center"/>
    </xf>
    <xf numFmtId="0" fontId="18" fillId="6" borderId="40" xfId="0" applyFont="1" applyFill="1" applyBorder="1" applyAlignment="1">
      <alignment horizontal="center" vertical="center" wrapText="1" readingOrder="2"/>
    </xf>
    <xf numFmtId="0" fontId="18" fillId="12" borderId="68" xfId="0" applyFont="1" applyFill="1" applyBorder="1" applyAlignment="1">
      <alignment horizontal="center" vertical="center"/>
    </xf>
    <xf numFmtId="0" fontId="18" fillId="19" borderId="68" xfId="0" applyFont="1" applyFill="1" applyBorder="1" applyAlignment="1">
      <alignment horizontal="center" vertical="center"/>
    </xf>
    <xf numFmtId="0" fontId="33" fillId="0" borderId="0" xfId="0" applyFont="1" applyFill="1" applyBorder="1" applyAlignment="1">
      <alignment vertical="center"/>
    </xf>
    <xf numFmtId="0" fontId="36" fillId="0" borderId="0" xfId="0" applyFont="1" applyFill="1" applyBorder="1" applyAlignment="1">
      <alignment horizontal="center" vertical="center" wrapText="1"/>
    </xf>
    <xf numFmtId="0" fontId="18" fillId="6" borderId="66" xfId="0" applyFont="1" applyFill="1" applyBorder="1" applyAlignment="1">
      <alignment horizontal="center" vertical="center"/>
    </xf>
    <xf numFmtId="0" fontId="20" fillId="0" borderId="0" xfId="0" applyFont="1" applyBorder="1" applyAlignment="1">
      <alignment horizontal="center" vertical="center"/>
    </xf>
    <xf numFmtId="0" fontId="18" fillId="23" borderId="69" xfId="0" applyFont="1" applyFill="1" applyBorder="1" applyAlignment="1">
      <alignment horizontal="center" vertical="center"/>
    </xf>
    <xf numFmtId="0" fontId="20" fillId="23" borderId="41" xfId="0" applyFont="1" applyFill="1" applyBorder="1" applyAlignment="1">
      <alignment horizontal="center" vertical="center"/>
    </xf>
    <xf numFmtId="0" fontId="28" fillId="31" borderId="59" xfId="0" applyFont="1" applyFill="1" applyBorder="1" applyAlignment="1">
      <alignment vertical="center" wrapText="1" readingOrder="2"/>
    </xf>
    <xf numFmtId="0" fontId="20" fillId="10" borderId="66" xfId="0" applyFont="1" applyFill="1" applyBorder="1" applyAlignment="1">
      <alignment horizontal="center" vertical="center"/>
    </xf>
    <xf numFmtId="0" fontId="0" fillId="31" borderId="59" xfId="0" applyFill="1" applyBorder="1"/>
    <xf numFmtId="0" fontId="20" fillId="23" borderId="69" xfId="0" applyFont="1" applyFill="1" applyBorder="1" applyAlignment="1">
      <alignment horizontal="center" vertical="center"/>
    </xf>
    <xf numFmtId="0" fontId="20" fillId="31" borderId="48" xfId="0" applyFont="1" applyFill="1" applyBorder="1" applyAlignment="1">
      <alignment horizontal="center" vertical="center"/>
    </xf>
    <xf numFmtId="0" fontId="20" fillId="12" borderId="42" xfId="0" applyFont="1" applyFill="1" applyBorder="1" applyAlignment="1">
      <alignment horizontal="center" vertical="center"/>
    </xf>
    <xf numFmtId="0" fontId="17" fillId="12" borderId="70" xfId="0" applyFont="1" applyFill="1" applyBorder="1" applyAlignment="1">
      <alignment horizontal="center" vertical="center"/>
    </xf>
    <xf numFmtId="0" fontId="20" fillId="10" borderId="41" xfId="0" applyFont="1" applyFill="1" applyBorder="1" applyAlignment="1">
      <alignment horizontal="center" vertical="center"/>
    </xf>
    <xf numFmtId="0" fontId="20" fillId="10" borderId="69" xfId="0" applyFont="1" applyFill="1" applyBorder="1" applyAlignment="1">
      <alignment horizontal="center" vertical="center"/>
    </xf>
    <xf numFmtId="0" fontId="18" fillId="23" borderId="12" xfId="0" applyFont="1" applyFill="1" applyBorder="1" applyAlignment="1">
      <alignment horizontal="center" vertical="center"/>
    </xf>
    <xf numFmtId="0" fontId="18" fillId="6" borderId="12" xfId="0" applyFont="1" applyFill="1" applyBorder="1" applyAlignment="1">
      <alignment horizontal="center" vertical="center"/>
    </xf>
    <xf numFmtId="0" fontId="18" fillId="23" borderId="67" xfId="0" applyFont="1" applyFill="1" applyBorder="1" applyAlignment="1">
      <alignment horizontal="center" vertical="center"/>
    </xf>
    <xf numFmtId="0" fontId="18" fillId="31" borderId="68" xfId="0" applyFont="1" applyFill="1" applyBorder="1" applyAlignment="1">
      <alignment horizontal="center" vertical="center"/>
    </xf>
    <xf numFmtId="0" fontId="2" fillId="31" borderId="45" xfId="0" applyFont="1" applyFill="1" applyBorder="1" applyAlignment="1">
      <alignment vertical="center"/>
    </xf>
    <xf numFmtId="0" fontId="2" fillId="31" borderId="45" xfId="0" applyFont="1" applyFill="1" applyBorder="1" applyAlignment="1">
      <alignment horizontal="right" vertical="center"/>
    </xf>
    <xf numFmtId="0" fontId="20" fillId="10" borderId="29" xfId="0" applyFont="1" applyFill="1" applyBorder="1" applyAlignment="1">
      <alignment horizontal="center" vertical="center"/>
    </xf>
    <xf numFmtId="0" fontId="20" fillId="23" borderId="67" xfId="0" applyFont="1" applyFill="1" applyBorder="1" applyAlignment="1">
      <alignment horizontal="center" vertical="center"/>
    </xf>
    <xf numFmtId="0" fontId="17" fillId="23" borderId="8" xfId="0" applyFont="1" applyFill="1" applyBorder="1" applyAlignment="1" applyProtection="1">
      <alignment horizontal="center" vertical="center" shrinkToFit="1"/>
      <protection locked="0"/>
    </xf>
    <xf numFmtId="0" fontId="18" fillId="12" borderId="11" xfId="0" applyFont="1" applyFill="1" applyBorder="1" applyAlignment="1">
      <alignment horizontal="center" vertical="center"/>
    </xf>
    <xf numFmtId="0" fontId="91" fillId="0" borderId="0" xfId="0" applyFont="1" applyBorder="1" applyAlignment="1">
      <alignment horizontal="center" vertical="center" wrapText="1"/>
    </xf>
    <xf numFmtId="0" fontId="31" fillId="0" borderId="0" xfId="0" applyFont="1" applyAlignment="1">
      <alignment horizontal="center" vertical="center"/>
    </xf>
    <xf numFmtId="0" fontId="92" fillId="0" borderId="0" xfId="3" applyFont="1" applyBorder="1" applyAlignment="1">
      <alignment horizontal="center" vertical="center"/>
    </xf>
    <xf numFmtId="0" fontId="20" fillId="20" borderId="52" xfId="0" applyFont="1" applyFill="1" applyBorder="1" applyAlignment="1">
      <alignment horizontal="center" vertical="center"/>
    </xf>
    <xf numFmtId="0" fontId="20" fillId="20" borderId="60" xfId="0" applyFont="1" applyFill="1" applyBorder="1" applyAlignment="1">
      <alignment horizontal="center" vertical="center"/>
    </xf>
    <xf numFmtId="0" fontId="6" fillId="0" borderId="3" xfId="3" applyBorder="1" applyAlignment="1">
      <alignment horizontal="center" vertical="center"/>
    </xf>
    <xf numFmtId="0" fontId="6" fillId="3" borderId="26" xfId="3" applyFill="1" applyBorder="1" applyAlignment="1">
      <alignment horizontal="center" vertical="center"/>
    </xf>
    <xf numFmtId="0" fontId="6" fillId="0" borderId="26" xfId="3" applyBorder="1" applyAlignment="1">
      <alignment horizontal="center" vertical="center"/>
    </xf>
    <xf numFmtId="0" fontId="0" fillId="0" borderId="0" xfId="0" applyAlignment="1">
      <alignment horizontal="center"/>
    </xf>
    <xf numFmtId="0" fontId="17" fillId="0" borderId="0" xfId="0" applyFont="1" applyAlignment="1">
      <alignment horizontal="right" vertical="center"/>
    </xf>
    <xf numFmtId="0" fontId="1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center"/>
    </xf>
    <xf numFmtId="0" fontId="17" fillId="0" borderId="0" xfId="0" applyFont="1" applyAlignment="1">
      <alignment horizontal="left" vertical="center"/>
    </xf>
    <xf numFmtId="0" fontId="17" fillId="0" borderId="6" xfId="0" applyFont="1" applyFill="1" applyBorder="1" applyAlignment="1" applyProtection="1">
      <alignment horizontal="center" vertical="center" wrapText="1" shrinkToFit="1"/>
    </xf>
    <xf numFmtId="0" fontId="17" fillId="0" borderId="7" xfId="0" applyFont="1" applyFill="1" applyBorder="1" applyAlignment="1" applyProtection="1">
      <alignment horizontal="center" vertical="center" wrapText="1" shrinkToFit="1"/>
    </xf>
    <xf numFmtId="0" fontId="95" fillId="0" borderId="1" xfId="0" applyFont="1" applyBorder="1" applyAlignment="1">
      <alignment horizontal="center" vertical="center" readingOrder="2"/>
    </xf>
    <xf numFmtId="0" fontId="95" fillId="0" borderId="5" xfId="0" applyFont="1" applyBorder="1" applyAlignment="1">
      <alignment horizontal="center" vertical="center" readingOrder="2"/>
    </xf>
    <xf numFmtId="0" fontId="92" fillId="3" borderId="26" xfId="3" applyFont="1" applyFill="1" applyBorder="1" applyAlignment="1">
      <alignment horizontal="center" vertical="center" readingOrder="1"/>
    </xf>
    <xf numFmtId="0" fontId="92" fillId="3" borderId="28" xfId="3" applyFont="1" applyFill="1" applyBorder="1" applyAlignment="1">
      <alignment horizontal="center" vertical="center" readingOrder="1"/>
    </xf>
    <xf numFmtId="0" fontId="92" fillId="3" borderId="57" xfId="3" applyFont="1" applyFill="1" applyBorder="1" applyAlignment="1">
      <alignment horizontal="center" vertical="center" readingOrder="1"/>
    </xf>
    <xf numFmtId="0" fontId="95" fillId="0" borderId="1" xfId="0" applyFont="1" applyFill="1" applyBorder="1" applyAlignment="1">
      <alignment horizontal="center" vertical="center" readingOrder="2"/>
    </xf>
    <xf numFmtId="0" fontId="95" fillId="3" borderId="1" xfId="0" applyFont="1" applyFill="1" applyBorder="1" applyAlignment="1">
      <alignment horizontal="center" vertical="center" readingOrder="2"/>
    </xf>
    <xf numFmtId="0" fontId="103" fillId="0" borderId="32" xfId="0" applyFont="1" applyBorder="1" applyAlignment="1">
      <alignment horizontal="center" vertical="center" readingOrder="2"/>
    </xf>
    <xf numFmtId="0" fontId="95" fillId="3" borderId="1" xfId="0" applyFont="1" applyFill="1" applyBorder="1" applyAlignment="1">
      <alignment horizontal="center" vertical="center" readingOrder="1"/>
    </xf>
    <xf numFmtId="0" fontId="95" fillId="3" borderId="5" xfId="0" applyFont="1" applyFill="1" applyBorder="1" applyAlignment="1">
      <alignment horizontal="center" vertical="center" readingOrder="1"/>
    </xf>
    <xf numFmtId="0" fontId="105" fillId="3" borderId="1" xfId="0" applyFont="1" applyFill="1" applyBorder="1" applyAlignment="1">
      <alignment horizontal="center" vertical="center" readingOrder="2"/>
    </xf>
    <xf numFmtId="0" fontId="17" fillId="3" borderId="1" xfId="0" applyFont="1" applyFill="1" applyBorder="1" applyAlignment="1">
      <alignment horizontal="center" vertical="center" readingOrder="2"/>
    </xf>
    <xf numFmtId="0" fontId="17" fillId="3" borderId="5" xfId="0" applyFont="1" applyFill="1" applyBorder="1" applyAlignment="1">
      <alignment horizontal="center" vertical="center" readingOrder="2"/>
    </xf>
    <xf numFmtId="0" fontId="104" fillId="3" borderId="12" xfId="0" applyFont="1" applyFill="1" applyBorder="1" applyAlignment="1">
      <alignment horizontal="center" vertical="center" readingOrder="2"/>
    </xf>
    <xf numFmtId="0" fontId="105" fillId="0" borderId="1" xfId="0" applyFont="1" applyBorder="1" applyAlignment="1">
      <alignment horizontal="center" vertical="center" readingOrder="1"/>
    </xf>
    <xf numFmtId="0" fontId="105" fillId="0" borderId="5" xfId="0" applyFont="1" applyBorder="1" applyAlignment="1">
      <alignment horizontal="center" vertical="center" readingOrder="1"/>
    </xf>
    <xf numFmtId="0" fontId="95" fillId="3" borderId="12" xfId="0" applyFont="1" applyFill="1" applyBorder="1" applyAlignment="1">
      <alignment horizontal="center" vertical="center" readingOrder="1"/>
    </xf>
    <xf numFmtId="0" fontId="95" fillId="3" borderId="13" xfId="0" applyFont="1" applyFill="1" applyBorder="1" applyAlignment="1">
      <alignment horizontal="center" vertical="center" readingOrder="1"/>
    </xf>
    <xf numFmtId="0" fontId="15" fillId="0" borderId="0" xfId="0" applyFont="1" applyAlignment="1">
      <alignment horizontal="right" vertical="center" readingOrder="2"/>
    </xf>
    <xf numFmtId="0" fontId="95" fillId="0" borderId="0" xfId="0" applyFont="1" applyAlignment="1">
      <alignment horizontal="center" vertical="justify" wrapText="1" readingOrder="2"/>
    </xf>
    <xf numFmtId="0" fontId="73" fillId="0" borderId="0" xfId="0" applyFont="1" applyAlignment="1">
      <alignment horizontal="center" readingOrder="2"/>
    </xf>
    <xf numFmtId="0" fontId="74" fillId="0" borderId="0" xfId="0" applyFont="1" applyAlignment="1">
      <alignment horizontal="center" readingOrder="2"/>
    </xf>
    <xf numFmtId="0" fontId="95" fillId="0" borderId="0" xfId="0" applyFont="1" applyFill="1" applyAlignment="1">
      <alignment horizontal="center" vertical="justify" wrapText="1" readingOrder="2"/>
    </xf>
    <xf numFmtId="0" fontId="35" fillId="0" borderId="0" xfId="0" applyFont="1" applyBorder="1" applyAlignment="1">
      <alignment horizontal="center" vertical="center" readingOrder="2"/>
    </xf>
    <xf numFmtId="0" fontId="2" fillId="0" borderId="0" xfId="0" applyFont="1" applyBorder="1" applyAlignment="1">
      <alignment horizontal="center" vertical="center"/>
    </xf>
    <xf numFmtId="0" fontId="24" fillId="0" borderId="0" xfId="0" applyFont="1" applyBorder="1" applyAlignment="1">
      <alignment horizontal="center" vertical="center" readingOrder="2"/>
    </xf>
    <xf numFmtId="0" fontId="93" fillId="0" borderId="0" xfId="0" applyFont="1" applyAlignment="1">
      <alignment horizontal="center" vertical="center" readingOrder="2"/>
    </xf>
    <xf numFmtId="0" fontId="64" fillId="0" borderId="32" xfId="0" applyFont="1" applyBorder="1" applyAlignment="1">
      <alignment horizontal="center" vertical="center" readingOrder="2"/>
    </xf>
    <xf numFmtId="0" fontId="32" fillId="0" borderId="1"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0" xfId="0" applyFont="1" applyBorder="1" applyAlignment="1">
      <alignment horizontal="center" vertical="center" wrapText="1" readingOrder="2"/>
    </xf>
    <xf numFmtId="0" fontId="32" fillId="0" borderId="33" xfId="0" applyFont="1" applyBorder="1" applyAlignment="1">
      <alignment horizontal="center" vertical="center" wrapText="1" readingOrder="2"/>
    </xf>
    <xf numFmtId="0" fontId="32" fillId="0" borderId="24" xfId="0" applyFont="1" applyBorder="1" applyAlignment="1">
      <alignment horizontal="center" vertical="center" wrapText="1" readingOrder="2"/>
    </xf>
    <xf numFmtId="14" fontId="20" fillId="0" borderId="29" xfId="0" applyNumberFormat="1" applyFont="1" applyBorder="1" applyAlignment="1">
      <alignment horizontal="center" vertical="center"/>
    </xf>
    <xf numFmtId="14" fontId="20" fillId="0" borderId="2" xfId="0" applyNumberFormat="1" applyFont="1" applyBorder="1" applyAlignment="1">
      <alignment horizontal="center" vertical="center"/>
    </xf>
    <xf numFmtId="14" fontId="20" fillId="0" borderId="11" xfId="0" applyNumberFormat="1" applyFont="1" applyBorder="1" applyAlignment="1">
      <alignment horizontal="center" vertical="center"/>
    </xf>
    <xf numFmtId="0" fontId="32" fillId="0" borderId="1" xfId="0" applyFont="1" applyBorder="1" applyAlignment="1">
      <alignment horizontal="center" vertical="center" wrapText="1" readingOrder="2"/>
    </xf>
    <xf numFmtId="0" fontId="32" fillId="0" borderId="6" xfId="0" applyFont="1" applyBorder="1" applyAlignment="1">
      <alignment horizontal="center" vertical="center" wrapText="1" readingOrder="2"/>
    </xf>
    <xf numFmtId="0" fontId="32" fillId="0" borderId="1" xfId="0" applyFont="1" applyFill="1" applyBorder="1" applyAlignment="1">
      <alignment horizontal="center" vertical="center" wrapText="1"/>
    </xf>
    <xf numFmtId="0" fontId="31" fillId="0" borderId="0" xfId="0" applyFont="1" applyBorder="1" applyAlignment="1">
      <alignment horizontal="center" vertical="center"/>
    </xf>
    <xf numFmtId="0" fontId="89" fillId="0" borderId="43" xfId="0" applyFont="1" applyBorder="1" applyAlignment="1">
      <alignment horizontal="center" vertical="center" readingOrder="2"/>
    </xf>
    <xf numFmtId="0" fontId="72" fillId="0" borderId="44" xfId="0" applyFont="1" applyBorder="1" applyAlignment="1">
      <alignment horizontal="center" vertical="center" readingOrder="2"/>
    </xf>
    <xf numFmtId="0" fontId="72" fillId="0" borderId="32" xfId="0" applyFont="1" applyBorder="1" applyAlignment="1">
      <alignment horizontal="center" vertical="center" readingOrder="2"/>
    </xf>
    <xf numFmtId="0" fontId="34" fillId="0" borderId="0" xfId="0" applyFont="1" applyBorder="1" applyAlignment="1">
      <alignment horizontal="center" vertical="center" readingOrder="2"/>
    </xf>
    <xf numFmtId="0" fontId="120" fillId="3" borderId="55" xfId="0" applyFont="1" applyFill="1" applyBorder="1" applyAlignment="1">
      <alignment horizontal="center" vertical="center" wrapText="1" readingOrder="2"/>
    </xf>
    <xf numFmtId="0" fontId="120" fillId="3" borderId="75" xfId="0" applyFont="1" applyFill="1" applyBorder="1" applyAlignment="1">
      <alignment horizontal="center" vertical="center" wrapText="1" readingOrder="2"/>
    </xf>
    <xf numFmtId="0" fontId="120" fillId="3" borderId="20" xfId="0" applyFont="1" applyFill="1" applyBorder="1" applyAlignment="1">
      <alignment horizontal="center" vertical="center" wrapText="1" readingOrder="2"/>
    </xf>
    <xf numFmtId="0" fontId="47" fillId="0" borderId="51" xfId="0" applyFont="1" applyFill="1" applyBorder="1" applyAlignment="1">
      <alignment horizontal="center" vertical="center" wrapText="1" readingOrder="1"/>
    </xf>
    <xf numFmtId="0" fontId="47" fillId="0" borderId="74" xfId="0" applyFont="1" applyFill="1" applyBorder="1" applyAlignment="1">
      <alignment horizontal="center" vertical="center" wrapText="1" readingOrder="1"/>
    </xf>
    <xf numFmtId="0" fontId="47" fillId="0" borderId="22" xfId="0" applyFont="1" applyFill="1" applyBorder="1" applyAlignment="1">
      <alignment horizontal="center" vertical="center" wrapText="1" readingOrder="1"/>
    </xf>
    <xf numFmtId="0" fontId="120" fillId="3" borderId="12" xfId="0" applyFont="1" applyFill="1" applyBorder="1" applyAlignment="1">
      <alignment horizontal="center" vertical="center" wrapText="1" readingOrder="2"/>
    </xf>
    <xf numFmtId="0" fontId="47" fillId="0" borderId="6" xfId="0" applyFont="1" applyFill="1" applyBorder="1" applyAlignment="1">
      <alignment horizontal="center" vertical="center" wrapText="1" readingOrder="1"/>
    </xf>
    <xf numFmtId="0" fontId="120" fillId="3" borderId="13" xfId="0" applyFont="1" applyFill="1" applyBorder="1" applyAlignment="1">
      <alignment horizontal="center" vertical="center" wrapText="1" readingOrder="2"/>
    </xf>
    <xf numFmtId="0" fontId="121" fillId="0" borderId="6" xfId="0" applyFont="1" applyFill="1" applyBorder="1" applyAlignment="1">
      <alignment horizontal="center" vertical="center" wrapText="1" readingOrder="1"/>
    </xf>
    <xf numFmtId="0" fontId="121" fillId="0" borderId="7" xfId="0" applyFont="1" applyFill="1" applyBorder="1" applyAlignment="1">
      <alignment horizontal="center" vertical="center" wrapText="1" readingOrder="1"/>
    </xf>
    <xf numFmtId="0" fontId="60" fillId="0" borderId="44" xfId="0" applyFont="1" applyBorder="1" applyAlignment="1">
      <alignment horizontal="center" vertical="center" readingOrder="2"/>
    </xf>
    <xf numFmtId="0" fontId="38" fillId="20" borderId="59" xfId="0" applyFont="1" applyFill="1" applyBorder="1" applyAlignment="1">
      <alignment horizontal="center" vertical="center" textRotation="90"/>
    </xf>
    <xf numFmtId="0" fontId="38" fillId="20" borderId="60" xfId="0" applyFont="1" applyFill="1" applyBorder="1" applyAlignment="1">
      <alignment horizontal="center" vertical="center" textRotation="90"/>
    </xf>
    <xf numFmtId="0" fontId="38" fillId="20" borderId="61" xfId="0" applyFont="1" applyFill="1" applyBorder="1" applyAlignment="1">
      <alignment horizontal="center" vertical="center" textRotation="90"/>
    </xf>
    <xf numFmtId="0" fontId="17" fillId="15" borderId="36" xfId="0" applyFont="1" applyFill="1" applyBorder="1" applyAlignment="1">
      <alignment horizontal="center" vertical="center" textRotation="90"/>
    </xf>
    <xf numFmtId="0" fontId="17" fillId="15" borderId="47" xfId="0" applyFont="1" applyFill="1" applyBorder="1" applyAlignment="1">
      <alignment horizontal="center" vertical="center" textRotation="90"/>
    </xf>
    <xf numFmtId="0" fontId="17" fillId="15" borderId="37" xfId="0" applyFont="1" applyFill="1" applyBorder="1" applyAlignment="1">
      <alignment horizontal="center" vertical="center" textRotation="90"/>
    </xf>
    <xf numFmtId="0" fontId="18" fillId="12" borderId="51" xfId="0" applyFont="1" applyFill="1" applyBorder="1" applyAlignment="1">
      <alignment horizontal="center" vertical="center" wrapText="1" readingOrder="2"/>
    </xf>
    <xf numFmtId="0" fontId="18" fillId="12" borderId="74" xfId="0" applyFont="1" applyFill="1" applyBorder="1" applyAlignment="1">
      <alignment horizontal="center" vertical="center" wrapText="1" readingOrder="2"/>
    </xf>
    <xf numFmtId="0" fontId="18" fillId="12" borderId="22" xfId="0" applyFont="1" applyFill="1" applyBorder="1" applyAlignment="1">
      <alignment horizontal="center" vertical="center" wrapText="1" readingOrder="2"/>
    </xf>
    <xf numFmtId="0" fontId="18" fillId="16" borderId="42" xfId="0" applyFont="1" applyFill="1" applyBorder="1" applyAlignment="1">
      <alignment horizontal="center" vertical="center" wrapText="1" readingOrder="2"/>
    </xf>
    <xf numFmtId="0" fontId="18" fillId="16" borderId="74" xfId="0" applyFont="1" applyFill="1" applyBorder="1" applyAlignment="1">
      <alignment horizontal="center" vertical="center" wrapText="1" readingOrder="2"/>
    </xf>
    <xf numFmtId="0" fontId="18" fillId="16" borderId="22" xfId="0" applyFont="1" applyFill="1" applyBorder="1" applyAlignment="1">
      <alignment horizontal="center" vertical="center" wrapText="1" readingOrder="2"/>
    </xf>
    <xf numFmtId="0" fontId="18" fillId="11" borderId="42" xfId="0" applyFont="1" applyFill="1" applyBorder="1" applyAlignment="1">
      <alignment horizontal="center" vertical="center" wrapText="1" readingOrder="2"/>
    </xf>
    <xf numFmtId="0" fontId="18" fillId="11" borderId="74" xfId="0" applyFont="1" applyFill="1" applyBorder="1" applyAlignment="1">
      <alignment horizontal="center" vertical="center" wrapText="1" readingOrder="2"/>
    </xf>
    <xf numFmtId="0" fontId="18" fillId="11" borderId="58" xfId="0" applyFont="1" applyFill="1" applyBorder="1" applyAlignment="1">
      <alignment horizontal="center" vertical="center" wrapText="1" readingOrder="2"/>
    </xf>
    <xf numFmtId="0" fontId="18" fillId="3" borderId="36" xfId="0" applyFont="1" applyFill="1" applyBorder="1" applyAlignment="1">
      <alignment horizontal="center" vertical="center" wrapText="1" readingOrder="2"/>
    </xf>
    <xf numFmtId="0" fontId="18" fillId="3" borderId="37" xfId="0" applyFont="1" applyFill="1" applyBorder="1" applyAlignment="1">
      <alignment horizontal="center" vertical="center" wrapText="1" readingOrder="2"/>
    </xf>
    <xf numFmtId="0" fontId="18" fillId="12" borderId="9" xfId="0" applyFont="1" applyFill="1" applyBorder="1" applyAlignment="1">
      <alignment horizontal="center" vertical="center" wrapText="1" readingOrder="2"/>
    </xf>
    <xf numFmtId="0" fontId="18" fillId="12" borderId="8" xfId="0" applyFont="1" applyFill="1" applyBorder="1" applyAlignment="1">
      <alignment horizontal="center" vertical="center" wrapText="1" readingOrder="2"/>
    </xf>
    <xf numFmtId="0" fontId="18" fillId="6" borderId="10" xfId="0" applyFont="1" applyFill="1" applyBorder="1" applyAlignment="1">
      <alignment horizontal="center" vertical="center" wrapText="1" readingOrder="2"/>
    </xf>
    <xf numFmtId="0" fontId="18" fillId="6" borderId="11" xfId="0" applyFont="1" applyFill="1" applyBorder="1" applyAlignment="1">
      <alignment horizontal="center" vertical="center" wrapText="1" readingOrder="2"/>
    </xf>
    <xf numFmtId="0" fontId="137" fillId="0" borderId="0" xfId="0" applyFont="1" applyAlignment="1">
      <alignment horizontal="center" vertical="center" readingOrder="2"/>
    </xf>
    <xf numFmtId="0" fontId="18" fillId="19" borderId="43" xfId="0" applyFont="1" applyFill="1" applyBorder="1" applyAlignment="1">
      <alignment horizontal="center" vertical="center" wrapText="1" readingOrder="2"/>
    </xf>
    <xf numFmtId="0" fontId="18" fillId="19" borderId="44" xfId="0" applyFont="1" applyFill="1" applyBorder="1" applyAlignment="1">
      <alignment horizontal="center" vertical="center" wrapText="1" readingOrder="2"/>
    </xf>
    <xf numFmtId="0" fontId="18" fillId="12" borderId="43" xfId="0" applyFont="1" applyFill="1" applyBorder="1" applyAlignment="1">
      <alignment horizontal="center" vertical="center" wrapText="1" readingOrder="2"/>
    </xf>
    <xf numFmtId="0" fontId="18" fillId="12" borderId="44" xfId="0" applyFont="1" applyFill="1" applyBorder="1" applyAlignment="1">
      <alignment horizontal="center" vertical="center" wrapText="1" readingOrder="2"/>
    </xf>
    <xf numFmtId="0" fontId="18" fillId="20" borderId="59" xfId="0" applyFont="1" applyFill="1" applyBorder="1" applyAlignment="1">
      <alignment horizontal="center" vertical="center"/>
    </xf>
    <xf numFmtId="0" fontId="18" fillId="20" borderId="60" xfId="0" applyFont="1" applyFill="1" applyBorder="1" applyAlignment="1">
      <alignment horizontal="center" vertical="center"/>
    </xf>
    <xf numFmtId="0" fontId="18" fillId="20" borderId="61" xfId="0" applyFont="1" applyFill="1" applyBorder="1" applyAlignment="1">
      <alignment horizontal="center" vertical="center"/>
    </xf>
    <xf numFmtId="0" fontId="18" fillId="19" borderId="9" xfId="0" applyFont="1" applyFill="1" applyBorder="1" applyAlignment="1">
      <alignment horizontal="center" vertical="center" textRotation="90" wrapText="1" readingOrder="2"/>
    </xf>
    <xf numFmtId="0" fontId="18" fillId="19" borderId="14" xfId="0" applyFont="1" applyFill="1" applyBorder="1" applyAlignment="1">
      <alignment horizontal="center" vertical="center" textRotation="90" wrapText="1" readingOrder="2"/>
    </xf>
    <xf numFmtId="0" fontId="18" fillId="19" borderId="8" xfId="0" applyFont="1" applyFill="1" applyBorder="1" applyAlignment="1">
      <alignment horizontal="center" vertical="center" textRotation="90" wrapText="1" readingOrder="2"/>
    </xf>
    <xf numFmtId="0" fontId="18" fillId="6" borderId="46" xfId="0" applyFont="1" applyFill="1" applyBorder="1" applyAlignment="1">
      <alignment horizontal="center" vertical="center" wrapText="1" readingOrder="2"/>
    </xf>
    <xf numFmtId="0" fontId="18" fillId="6" borderId="20" xfId="0" applyFont="1" applyFill="1" applyBorder="1" applyAlignment="1">
      <alignment horizontal="center" vertical="center" wrapText="1" readingOrder="2"/>
    </xf>
    <xf numFmtId="0" fontId="18" fillId="20" borderId="36" xfId="0" applyFont="1" applyFill="1" applyBorder="1" applyAlignment="1">
      <alignment horizontal="center" vertical="center" wrapText="1" readingOrder="2"/>
    </xf>
    <xf numFmtId="0" fontId="18" fillId="20" borderId="37" xfId="0" applyFont="1" applyFill="1" applyBorder="1" applyAlignment="1">
      <alignment horizontal="center" vertical="center" wrapText="1" readingOrder="2"/>
    </xf>
    <xf numFmtId="0" fontId="18" fillId="12" borderId="55" xfId="0" applyFont="1" applyFill="1" applyBorder="1" applyAlignment="1">
      <alignment horizontal="center" vertical="center" wrapText="1" readingOrder="2"/>
    </xf>
    <xf numFmtId="0" fontId="18" fillId="12" borderId="20" xfId="0" applyFont="1" applyFill="1" applyBorder="1" applyAlignment="1">
      <alignment horizontal="center" vertical="center" wrapText="1" readingOrder="2"/>
    </xf>
    <xf numFmtId="0" fontId="70" fillId="11" borderId="43" xfId="0" applyFont="1" applyFill="1" applyBorder="1" applyAlignment="1">
      <alignment horizontal="center" vertical="center" wrapText="1" readingOrder="2"/>
    </xf>
    <xf numFmtId="0" fontId="70" fillId="11" borderId="45" xfId="0" applyFont="1" applyFill="1" applyBorder="1" applyAlignment="1">
      <alignment horizontal="center" vertical="center" wrapText="1" readingOrder="2"/>
    </xf>
    <xf numFmtId="0" fontId="70" fillId="3" borderId="43" xfId="0" applyFont="1" applyFill="1" applyBorder="1" applyAlignment="1">
      <alignment horizontal="center" vertical="center" wrapText="1" readingOrder="2"/>
    </xf>
    <xf numFmtId="0" fontId="70" fillId="3" borderId="45" xfId="0" applyFont="1" applyFill="1" applyBorder="1" applyAlignment="1">
      <alignment horizontal="center" vertical="center" wrapText="1" readingOrder="2"/>
    </xf>
    <xf numFmtId="0" fontId="70" fillId="20" borderId="43" xfId="0" applyFont="1" applyFill="1" applyBorder="1" applyAlignment="1">
      <alignment horizontal="center" vertical="center" wrapText="1" readingOrder="2"/>
    </xf>
    <xf numFmtId="0" fontId="70" fillId="20" borderId="45" xfId="0" applyFont="1" applyFill="1" applyBorder="1" applyAlignment="1">
      <alignment horizontal="center" vertical="center" wrapText="1" readingOrder="2"/>
    </xf>
    <xf numFmtId="0" fontId="37" fillId="4" borderId="9" xfId="0" applyFont="1" applyFill="1" applyBorder="1" applyAlignment="1">
      <alignment horizontal="center" vertical="center" wrapText="1" readingOrder="2"/>
    </xf>
    <xf numFmtId="0" fontId="37" fillId="4" borderId="14" xfId="0" applyFont="1" applyFill="1" applyBorder="1" applyAlignment="1">
      <alignment horizontal="center" vertical="center" wrapText="1" readingOrder="2"/>
    </xf>
    <xf numFmtId="0" fontId="37" fillId="4" borderId="8" xfId="0" applyFont="1" applyFill="1" applyBorder="1" applyAlignment="1">
      <alignment horizontal="center" vertical="center" wrapText="1" readingOrder="2"/>
    </xf>
    <xf numFmtId="0" fontId="18" fillId="24" borderId="43" xfId="0" applyFont="1" applyFill="1" applyBorder="1" applyAlignment="1">
      <alignment horizontal="center" vertical="center" wrapText="1" readingOrder="2"/>
    </xf>
    <xf numFmtId="0" fontId="18" fillId="24" borderId="44" xfId="0" applyFont="1" applyFill="1" applyBorder="1" applyAlignment="1">
      <alignment horizontal="center" vertical="center" wrapText="1" readingOrder="2"/>
    </xf>
    <xf numFmtId="0" fontId="18" fillId="24" borderId="45" xfId="0" applyFont="1" applyFill="1" applyBorder="1" applyAlignment="1">
      <alignment horizontal="center" vertical="center" wrapText="1" readingOrder="2"/>
    </xf>
    <xf numFmtId="0" fontId="18" fillId="16" borderId="55" xfId="0" applyFont="1" applyFill="1" applyBorder="1" applyAlignment="1">
      <alignment horizontal="center" vertical="center" wrapText="1" readingOrder="2"/>
    </xf>
    <xf numFmtId="0" fontId="18" fillId="16" borderId="75" xfId="0" applyFont="1" applyFill="1" applyBorder="1" applyAlignment="1">
      <alignment horizontal="center" vertical="center" wrapText="1" readingOrder="2"/>
    </xf>
    <xf numFmtId="0" fontId="18" fillId="16" borderId="76" xfId="0" applyFont="1" applyFill="1" applyBorder="1" applyAlignment="1">
      <alignment horizontal="center" vertical="center" wrapText="1" readingOrder="2"/>
    </xf>
    <xf numFmtId="0" fontId="18" fillId="19" borderId="45" xfId="0" applyFont="1" applyFill="1" applyBorder="1" applyAlignment="1">
      <alignment horizontal="center" vertical="center" wrapText="1" readingOrder="2"/>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18" fillId="12" borderId="23" xfId="0" applyFont="1" applyFill="1" applyBorder="1" applyAlignment="1">
      <alignment horizontal="center" vertical="center" wrapText="1" readingOrder="2"/>
    </xf>
    <xf numFmtId="0" fontId="18" fillId="12" borderId="12" xfId="0" applyFont="1" applyFill="1" applyBorder="1" applyAlignment="1">
      <alignment horizontal="center" vertical="center" wrapText="1" readingOrder="2"/>
    </xf>
    <xf numFmtId="0" fontId="18" fillId="6" borderId="12" xfId="0" applyFont="1" applyFill="1" applyBorder="1" applyAlignment="1">
      <alignment horizontal="center" vertical="center" wrapText="1" readingOrder="2"/>
    </xf>
    <xf numFmtId="0" fontId="18" fillId="6" borderId="13" xfId="0" applyFont="1" applyFill="1" applyBorder="1" applyAlignment="1">
      <alignment horizontal="center" vertical="center" wrapText="1" readingOrder="2"/>
    </xf>
    <xf numFmtId="0" fontId="20" fillId="3" borderId="44" xfId="0" applyFont="1" applyFill="1" applyBorder="1" applyAlignment="1">
      <alignment horizontal="center" vertical="center"/>
    </xf>
    <xf numFmtId="0" fontId="20" fillId="3" borderId="45" xfId="0" applyFont="1" applyFill="1" applyBorder="1" applyAlignment="1">
      <alignment horizontal="center" vertical="center"/>
    </xf>
    <xf numFmtId="0" fontId="18" fillId="6" borderId="43" xfId="0" applyFont="1" applyFill="1" applyBorder="1" applyAlignment="1">
      <alignment horizontal="center" vertical="center" wrapText="1" readingOrder="2"/>
    </xf>
    <xf numFmtId="0" fontId="18" fillId="6" borderId="45" xfId="0" applyFont="1" applyFill="1" applyBorder="1" applyAlignment="1">
      <alignment horizontal="center" vertical="center" wrapText="1" readingOrder="2"/>
    </xf>
    <xf numFmtId="0" fontId="20" fillId="20" borderId="43" xfId="0" applyFont="1" applyFill="1" applyBorder="1" applyAlignment="1">
      <alignment horizontal="center" vertical="center"/>
    </xf>
    <xf numFmtId="0" fontId="20" fillId="20" borderId="44" xfId="0" applyFont="1" applyFill="1" applyBorder="1" applyAlignment="1">
      <alignment horizontal="center" vertical="center"/>
    </xf>
    <xf numFmtId="0" fontId="28" fillId="13" borderId="43" xfId="0" applyFont="1" applyFill="1" applyBorder="1" applyAlignment="1">
      <alignment horizontal="center" vertical="center" wrapText="1" readingOrder="2"/>
    </xf>
    <xf numFmtId="0" fontId="28" fillId="13" borderId="45" xfId="0" applyFont="1" applyFill="1" applyBorder="1" applyAlignment="1">
      <alignment horizontal="center" vertical="center" wrapText="1" readingOrder="2"/>
    </xf>
    <xf numFmtId="0" fontId="17" fillId="3" borderId="63" xfId="1" applyFont="1" applyFill="1" applyBorder="1" applyAlignment="1" applyProtection="1">
      <alignment horizontal="center" vertical="center" wrapText="1"/>
    </xf>
    <xf numFmtId="0" fontId="17" fillId="3" borderId="34" xfId="1" applyFont="1" applyFill="1" applyBorder="1" applyAlignment="1" applyProtection="1">
      <alignment horizontal="center" vertical="center" wrapText="1"/>
    </xf>
    <xf numFmtId="0" fontId="17" fillId="3" borderId="43" xfId="1" applyFont="1" applyFill="1" applyBorder="1" applyAlignment="1" applyProtection="1">
      <alignment horizontal="center" vertical="center" wrapText="1"/>
    </xf>
    <xf numFmtId="0" fontId="17" fillId="3" borderId="45" xfId="1" applyFont="1" applyFill="1" applyBorder="1" applyAlignment="1" applyProtection="1">
      <alignment horizontal="center" vertical="center" wrapText="1"/>
    </xf>
    <xf numFmtId="0" fontId="20" fillId="0" borderId="0" xfId="0" applyFont="1" applyAlignment="1">
      <alignment horizontal="center" vertical="center"/>
    </xf>
    <xf numFmtId="0" fontId="40" fillId="12" borderId="63" xfId="0" applyFont="1" applyFill="1" applyBorder="1" applyAlignment="1">
      <alignment horizontal="center" vertical="center" wrapText="1" readingOrder="2"/>
    </xf>
    <xf numFmtId="0" fontId="40" fillId="12" borderId="20" xfId="0" applyFont="1" applyFill="1" applyBorder="1" applyAlignment="1">
      <alignment horizontal="center" vertical="center" wrapText="1" readingOrder="2"/>
    </xf>
    <xf numFmtId="0" fontId="20" fillId="6" borderId="12" xfId="0" applyFont="1" applyFill="1" applyBorder="1" applyAlignment="1">
      <alignment horizontal="center" vertical="center"/>
    </xf>
    <xf numFmtId="0" fontId="20" fillId="6" borderId="13" xfId="0" applyFont="1" applyFill="1" applyBorder="1" applyAlignment="1">
      <alignment horizontal="center" vertical="center"/>
    </xf>
    <xf numFmtId="0" fontId="17" fillId="3" borderId="44" xfId="1" applyFont="1" applyFill="1" applyBorder="1" applyAlignment="1" applyProtection="1">
      <alignment horizontal="center" vertical="center" wrapText="1"/>
    </xf>
    <xf numFmtId="0" fontId="29" fillId="31" borderId="59" xfId="0" applyFont="1" applyFill="1" applyBorder="1" applyAlignment="1">
      <alignment horizontal="center" vertical="center" textRotation="90" wrapText="1" readingOrder="2"/>
    </xf>
    <xf numFmtId="0" fontId="29" fillId="31" borderId="61" xfId="0" applyFont="1" applyFill="1" applyBorder="1" applyAlignment="1">
      <alignment horizontal="center" vertical="center" textRotation="90" wrapText="1" readingOrder="2"/>
    </xf>
    <xf numFmtId="0" fontId="20" fillId="6" borderId="26" xfId="0" applyFont="1" applyFill="1" applyBorder="1" applyAlignment="1">
      <alignment horizontal="center" vertical="center"/>
    </xf>
    <xf numFmtId="0" fontId="20" fillId="6" borderId="28" xfId="0" applyFont="1" applyFill="1" applyBorder="1" applyAlignment="1">
      <alignment horizontal="center" vertical="center"/>
    </xf>
    <xf numFmtId="0" fontId="17" fillId="16" borderId="26" xfId="0" applyFont="1" applyFill="1" applyBorder="1" applyAlignment="1">
      <alignment horizontal="center" vertical="center"/>
    </xf>
    <xf numFmtId="0" fontId="17" fillId="16" borderId="57" xfId="0" applyFont="1" applyFill="1" applyBorder="1" applyAlignment="1">
      <alignment horizontal="center" vertical="center"/>
    </xf>
    <xf numFmtId="0" fontId="17" fillId="12" borderId="50" xfId="0" applyFont="1" applyFill="1" applyBorder="1" applyAlignment="1">
      <alignment horizontal="center" vertical="center"/>
    </xf>
    <xf numFmtId="0" fontId="17" fillId="12" borderId="21" xfId="0" applyFont="1" applyFill="1" applyBorder="1" applyAlignment="1">
      <alignment horizontal="center" vertical="center"/>
    </xf>
    <xf numFmtId="0" fontId="40" fillId="12" borderId="50" xfId="0" applyFont="1" applyFill="1" applyBorder="1" applyAlignment="1">
      <alignment horizontal="center" vertical="center" wrapText="1" readingOrder="2"/>
    </xf>
    <xf numFmtId="0" fontId="40" fillId="12" borderId="21" xfId="0" applyFont="1" applyFill="1" applyBorder="1" applyAlignment="1">
      <alignment horizontal="center" vertical="center" wrapText="1" readingOrder="2"/>
    </xf>
    <xf numFmtId="0" fontId="20" fillId="6" borderId="57" xfId="0" applyFont="1" applyFill="1" applyBorder="1" applyAlignment="1">
      <alignment horizontal="center" vertical="center"/>
    </xf>
    <xf numFmtId="0" fontId="40" fillId="12" borderId="28" xfId="0" applyFont="1" applyFill="1" applyBorder="1" applyAlignment="1">
      <alignment horizontal="center" vertical="center" wrapText="1" readingOrder="2"/>
    </xf>
    <xf numFmtId="0" fontId="40" fillId="5" borderId="49" xfId="0" applyFont="1" applyFill="1" applyBorder="1" applyAlignment="1">
      <alignment horizontal="center" vertical="center" wrapText="1" readingOrder="2"/>
    </xf>
    <xf numFmtId="0" fontId="40" fillId="5" borderId="27" xfId="0" applyFont="1" applyFill="1" applyBorder="1" applyAlignment="1">
      <alignment horizontal="center" vertical="center" wrapText="1" readingOrder="2"/>
    </xf>
    <xf numFmtId="0" fontId="40" fillId="5" borderId="56" xfId="0" applyFont="1" applyFill="1" applyBorder="1" applyAlignment="1">
      <alignment horizontal="center" vertical="center" wrapText="1" readingOrder="2"/>
    </xf>
    <xf numFmtId="0" fontId="18" fillId="6" borderId="49" xfId="0" applyFont="1" applyFill="1" applyBorder="1" applyAlignment="1">
      <alignment horizontal="center" vertical="center" wrapText="1" readingOrder="2"/>
    </xf>
    <xf numFmtId="0" fontId="18" fillId="6" borderId="27" xfId="0" applyFont="1" applyFill="1" applyBorder="1" applyAlignment="1">
      <alignment horizontal="center" vertical="center" wrapText="1" readingOrder="2"/>
    </xf>
    <xf numFmtId="0" fontId="18" fillId="6" borderId="56" xfId="0" applyFont="1" applyFill="1" applyBorder="1" applyAlignment="1">
      <alignment horizontal="center" vertical="center" wrapText="1" readingOrder="2"/>
    </xf>
    <xf numFmtId="0" fontId="40" fillId="5" borderId="55" xfId="0" applyFont="1" applyFill="1" applyBorder="1" applyAlignment="1">
      <alignment horizontal="center" vertical="center" wrapText="1" readingOrder="2"/>
    </xf>
    <xf numFmtId="0" fontId="40" fillId="5" borderId="75" xfId="0" applyFont="1" applyFill="1" applyBorder="1" applyAlignment="1">
      <alignment horizontal="center" vertical="center" wrapText="1" readingOrder="2"/>
    </xf>
    <xf numFmtId="0" fontId="40" fillId="5" borderId="76" xfId="0" applyFont="1" applyFill="1" applyBorder="1" applyAlignment="1">
      <alignment horizontal="center" vertical="center" wrapText="1" readingOrder="2"/>
    </xf>
    <xf numFmtId="0" fontId="18" fillId="6" borderId="55" xfId="0" applyFont="1" applyFill="1" applyBorder="1" applyAlignment="1">
      <alignment horizontal="center" vertical="center" wrapText="1" readingOrder="2"/>
    </xf>
    <xf numFmtId="0" fontId="18" fillId="6" borderId="75" xfId="0" applyFont="1" applyFill="1" applyBorder="1" applyAlignment="1">
      <alignment horizontal="center" vertical="center" wrapText="1" readingOrder="2"/>
    </xf>
    <xf numFmtId="0" fontId="18" fillId="6" borderId="76" xfId="0" applyFont="1" applyFill="1" applyBorder="1" applyAlignment="1">
      <alignment horizontal="center" vertical="center" wrapText="1" readingOrder="2"/>
    </xf>
    <xf numFmtId="0" fontId="28" fillId="17" borderId="55" xfId="0" applyFont="1" applyFill="1" applyBorder="1" applyAlignment="1">
      <alignment horizontal="center" vertical="center" wrapText="1" readingOrder="2"/>
    </xf>
    <xf numFmtId="0" fontId="28" fillId="17" borderId="75" xfId="0" applyFont="1" applyFill="1" applyBorder="1" applyAlignment="1">
      <alignment horizontal="center" vertical="center" wrapText="1" readingOrder="2"/>
    </xf>
    <xf numFmtId="0" fontId="28" fillId="17" borderId="76" xfId="0" applyFont="1" applyFill="1" applyBorder="1" applyAlignment="1">
      <alignment horizontal="center" vertical="center" wrapText="1" readingOrder="2"/>
    </xf>
    <xf numFmtId="0" fontId="38" fillId="0" borderId="34" xfId="0" applyFont="1" applyFill="1" applyBorder="1" applyAlignment="1">
      <alignment horizontal="center" vertical="center" wrapText="1" readingOrder="2"/>
    </xf>
    <xf numFmtId="0" fontId="38" fillId="0" borderId="0" xfId="0" applyFont="1" applyFill="1" applyBorder="1" applyAlignment="1">
      <alignment horizontal="center" vertical="center" wrapText="1" readingOrder="2"/>
    </xf>
    <xf numFmtId="0" fontId="40" fillId="20" borderId="43" xfId="0" applyFont="1" applyFill="1" applyBorder="1" applyAlignment="1">
      <alignment horizontal="left" vertical="center" wrapText="1" readingOrder="2"/>
    </xf>
    <xf numFmtId="0" fontId="40" fillId="20" borderId="44" xfId="0" applyFont="1" applyFill="1" applyBorder="1" applyAlignment="1">
      <alignment horizontal="left" vertical="center" wrapText="1" readingOrder="2"/>
    </xf>
    <xf numFmtId="0" fontId="28" fillId="17" borderId="49" xfId="0" applyFont="1" applyFill="1" applyBorder="1" applyAlignment="1">
      <alignment horizontal="center" vertical="center" wrapText="1" readingOrder="2"/>
    </xf>
    <xf numFmtId="0" fontId="28" fillId="17" borderId="27" xfId="0" applyFont="1" applyFill="1" applyBorder="1" applyAlignment="1">
      <alignment horizontal="center" vertical="center" wrapText="1" readingOrder="2"/>
    </xf>
    <xf numFmtId="0" fontId="28" fillId="17" borderId="56" xfId="0" applyFont="1" applyFill="1" applyBorder="1" applyAlignment="1">
      <alignment horizontal="center" vertical="center" wrapText="1" readingOrder="2"/>
    </xf>
    <xf numFmtId="0" fontId="28" fillId="14" borderId="49" xfId="0" applyFont="1" applyFill="1" applyBorder="1" applyAlignment="1">
      <alignment horizontal="center" vertical="center" wrapText="1" readingOrder="2"/>
    </xf>
    <xf numFmtId="0" fontId="28" fillId="14" borderId="27" xfId="0" applyFont="1" applyFill="1" applyBorder="1" applyAlignment="1">
      <alignment horizontal="center" vertical="center" wrapText="1" readingOrder="2"/>
    </xf>
    <xf numFmtId="0" fontId="28" fillId="14" borderId="55" xfId="0" applyFont="1" applyFill="1" applyBorder="1" applyAlignment="1">
      <alignment horizontal="center" vertical="center" wrapText="1" readingOrder="2"/>
    </xf>
    <xf numFmtId="0" fontId="28" fillId="14" borderId="75" xfId="0" applyFont="1" applyFill="1" applyBorder="1" applyAlignment="1">
      <alignment horizontal="center" vertical="center" wrapText="1" readingOrder="2"/>
    </xf>
    <xf numFmtId="0" fontId="28" fillId="14" borderId="76" xfId="0" applyFont="1" applyFill="1" applyBorder="1" applyAlignment="1">
      <alignment horizontal="center" vertical="center" wrapText="1" readingOrder="2"/>
    </xf>
    <xf numFmtId="0" fontId="38" fillId="0" borderId="62" xfId="0" applyFont="1" applyFill="1" applyBorder="1" applyAlignment="1">
      <alignment horizontal="center" vertical="center" wrapText="1" readingOrder="2"/>
    </xf>
    <xf numFmtId="0" fontId="40" fillId="20" borderId="44" xfId="0" applyFont="1" applyFill="1" applyBorder="1" applyAlignment="1">
      <alignment horizontal="right" vertical="center" wrapText="1" readingOrder="2"/>
    </xf>
    <xf numFmtId="0" fontId="29" fillId="31" borderId="60" xfId="0" applyFont="1" applyFill="1" applyBorder="1" applyAlignment="1">
      <alignment horizontal="center" vertical="center" textRotation="90" wrapText="1" readingOrder="2"/>
    </xf>
    <xf numFmtId="0" fontId="40" fillId="12" borderId="34" xfId="0" applyFont="1" applyFill="1" applyBorder="1" applyAlignment="1">
      <alignment horizontal="center" vertical="center" wrapText="1" readingOrder="2"/>
    </xf>
    <xf numFmtId="0" fontId="40" fillId="12" borderId="15" xfId="0" applyFont="1" applyFill="1" applyBorder="1" applyAlignment="1">
      <alignment horizontal="center" vertical="center" wrapText="1" readingOrder="2"/>
    </xf>
    <xf numFmtId="0" fontId="40" fillId="12" borderId="27" xfId="0" applyFont="1" applyFill="1" applyBorder="1" applyAlignment="1">
      <alignment horizontal="center" vertical="center" wrapText="1" readingOrder="2"/>
    </xf>
    <xf numFmtId="0" fontId="40" fillId="12" borderId="4" xfId="0" applyFont="1" applyFill="1" applyBorder="1" applyAlignment="1">
      <alignment horizontal="center" vertical="center" wrapText="1" readingOrder="2"/>
    </xf>
    <xf numFmtId="0" fontId="20" fillId="6" borderId="34" xfId="0" applyFont="1" applyFill="1" applyBorder="1" applyAlignment="1">
      <alignment horizontal="center" vertical="center"/>
    </xf>
    <xf numFmtId="0" fontId="20" fillId="6" borderId="64"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56" xfId="0" applyFont="1" applyFill="1" applyBorder="1" applyAlignment="1">
      <alignment horizontal="center" vertical="center"/>
    </xf>
    <xf numFmtId="0" fontId="40" fillId="12" borderId="62" xfId="0" applyFont="1" applyFill="1" applyBorder="1" applyAlignment="1">
      <alignment horizontal="center" vertical="center" wrapText="1" readingOrder="2"/>
    </xf>
    <xf numFmtId="0" fontId="40" fillId="12" borderId="16" xfId="0" applyFont="1" applyFill="1" applyBorder="1" applyAlignment="1">
      <alignment horizontal="center" vertical="center" wrapText="1" readingOrder="2"/>
    </xf>
    <xf numFmtId="0" fontId="40" fillId="12" borderId="49" xfId="0" applyFont="1" applyFill="1" applyBorder="1" applyAlignment="1">
      <alignment horizontal="center" vertical="center" wrapText="1" readingOrder="2"/>
    </xf>
    <xf numFmtId="0" fontId="20" fillId="6" borderId="0" xfId="0" applyFont="1" applyFill="1" applyBorder="1" applyAlignment="1">
      <alignment horizontal="center" vertical="center"/>
    </xf>
    <xf numFmtId="0" fontId="20" fillId="6" borderId="65" xfId="0" applyFont="1" applyFill="1" applyBorder="1" applyAlignment="1">
      <alignment horizontal="center" vertical="center"/>
    </xf>
    <xf numFmtId="0" fontId="40" fillId="12" borderId="18" xfId="0" applyFont="1" applyFill="1" applyBorder="1" applyAlignment="1">
      <alignment horizontal="center" vertical="center" wrapText="1" readingOrder="2"/>
    </xf>
    <xf numFmtId="0" fontId="40" fillId="12" borderId="3" xfId="0" applyFont="1" applyFill="1" applyBorder="1" applyAlignment="1">
      <alignment horizontal="center" vertical="center" wrapText="1" readingOrder="2"/>
    </xf>
    <xf numFmtId="0" fontId="20" fillId="6" borderId="1" xfId="0" applyFont="1" applyFill="1" applyBorder="1" applyAlignment="1">
      <alignment horizontal="center" vertical="center"/>
    </xf>
    <xf numFmtId="0" fontId="20" fillId="6" borderId="5" xfId="0" applyFont="1" applyFill="1" applyBorder="1" applyAlignment="1">
      <alignment horizontal="center" vertical="center"/>
    </xf>
    <xf numFmtId="0" fontId="40" fillId="12" borderId="24" xfId="0" applyFont="1" applyFill="1" applyBorder="1" applyAlignment="1">
      <alignment horizontal="center" vertical="center" wrapText="1" readingOrder="2"/>
    </xf>
    <xf numFmtId="0" fontId="40" fillId="12" borderId="26" xfId="0" applyFont="1" applyFill="1" applyBorder="1" applyAlignment="1">
      <alignment horizontal="center" vertical="center" wrapText="1" readingOrder="2"/>
    </xf>
    <xf numFmtId="0" fontId="17" fillId="12" borderId="62"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77" xfId="0" applyFont="1" applyFill="1" applyBorder="1" applyAlignment="1">
      <alignment horizontal="center" vertical="center"/>
    </xf>
    <xf numFmtId="0" fontId="28" fillId="17" borderId="62" xfId="0" applyFont="1" applyFill="1" applyBorder="1" applyAlignment="1">
      <alignment horizontal="center" vertical="center" wrapText="1" readingOrder="2"/>
    </xf>
    <xf numFmtId="0" fontId="28" fillId="17" borderId="0" xfId="0" applyFont="1" applyFill="1" applyBorder="1" applyAlignment="1">
      <alignment horizontal="center" vertical="center" wrapText="1" readingOrder="2"/>
    </xf>
    <xf numFmtId="0" fontId="28" fillId="17" borderId="65" xfId="0" applyFont="1" applyFill="1" applyBorder="1" applyAlignment="1">
      <alignment horizontal="center" vertical="center" wrapText="1" readingOrder="2"/>
    </xf>
    <xf numFmtId="0" fontId="28" fillId="14" borderId="63" xfId="0" applyFont="1" applyFill="1" applyBorder="1" applyAlignment="1">
      <alignment horizontal="center" vertical="center" wrapText="1" readingOrder="2"/>
    </xf>
    <xf numFmtId="0" fontId="28" fillId="14" borderId="34" xfId="0" applyFont="1" applyFill="1" applyBorder="1" applyAlignment="1">
      <alignment horizontal="center" vertical="center" wrapText="1" readingOrder="2"/>
    </xf>
    <xf numFmtId="0" fontId="28" fillId="14" borderId="64" xfId="0" applyFont="1" applyFill="1" applyBorder="1" applyAlignment="1">
      <alignment horizontal="center" vertical="center" wrapText="1" readingOrder="2"/>
    </xf>
    <xf numFmtId="0" fontId="17" fillId="20" borderId="44" xfId="0" applyFont="1" applyFill="1" applyBorder="1" applyAlignment="1" applyProtection="1">
      <alignment horizontal="right" vertical="center" shrinkToFit="1"/>
      <protection locked="0"/>
    </xf>
    <xf numFmtId="0" fontId="17" fillId="20" borderId="45" xfId="0" applyFont="1" applyFill="1" applyBorder="1" applyAlignment="1" applyProtection="1">
      <alignment horizontal="right" vertical="center" shrinkToFit="1"/>
      <protection locked="0"/>
    </xf>
    <xf numFmtId="0" fontId="40" fillId="12" borderId="12" xfId="0" applyFont="1" applyFill="1" applyBorder="1" applyAlignment="1">
      <alignment horizontal="center" vertical="center" wrapText="1" readingOrder="2"/>
    </xf>
    <xf numFmtId="0" fontId="40" fillId="12" borderId="1" xfId="0" applyFont="1" applyFill="1" applyBorder="1" applyAlignment="1">
      <alignment horizontal="center" vertical="center" wrapText="1" readingOrder="2"/>
    </xf>
    <xf numFmtId="0" fontId="20" fillId="0" borderId="0" xfId="0" applyFont="1" applyBorder="1" applyAlignment="1">
      <alignment horizontal="center" vertical="center"/>
    </xf>
    <xf numFmtId="0" fontId="17" fillId="20" borderId="49" xfId="0" applyFont="1" applyFill="1" applyBorder="1" applyAlignment="1">
      <alignment horizontal="center" vertical="center"/>
    </xf>
    <xf numFmtId="0" fontId="17" fillId="20" borderId="56" xfId="0" applyFont="1" applyFill="1" applyBorder="1" applyAlignment="1">
      <alignment horizontal="center" vertical="center"/>
    </xf>
    <xf numFmtId="0" fontId="17" fillId="20" borderId="34" xfId="0" applyFont="1" applyFill="1" applyBorder="1" applyAlignment="1" applyProtection="1">
      <alignment horizontal="right" vertical="center" shrinkToFit="1"/>
      <protection locked="0"/>
    </xf>
    <xf numFmtId="0" fontId="40" fillId="23" borderId="43" xfId="0" applyFont="1" applyFill="1" applyBorder="1" applyAlignment="1">
      <alignment horizontal="center" vertical="center" wrapText="1" readingOrder="2"/>
    </xf>
    <xf numFmtId="0" fontId="40" fillId="23" borderId="44" xfId="0" applyFont="1" applyFill="1" applyBorder="1" applyAlignment="1">
      <alignment horizontal="center" vertical="center" wrapText="1" readingOrder="2"/>
    </xf>
    <xf numFmtId="0" fontId="13" fillId="20" borderId="49" xfId="0" applyFont="1" applyFill="1" applyBorder="1" applyAlignment="1">
      <alignment horizontal="center" vertical="center"/>
    </xf>
    <xf numFmtId="0" fontId="13" fillId="20" borderId="56" xfId="0" applyFont="1" applyFill="1" applyBorder="1" applyAlignment="1">
      <alignment horizontal="center" vertical="center"/>
    </xf>
    <xf numFmtId="0" fontId="29" fillId="19" borderId="60" xfId="0" applyFont="1" applyFill="1" applyBorder="1" applyAlignment="1">
      <alignment horizontal="center" vertical="center" textRotation="90" wrapText="1" readingOrder="2"/>
    </xf>
    <xf numFmtId="0" fontId="33" fillId="0" borderId="0" xfId="0" applyFont="1" applyBorder="1" applyAlignment="1">
      <alignment horizontal="center" vertical="center"/>
    </xf>
    <xf numFmtId="0" fontId="28" fillId="14" borderId="0" xfId="0" applyFont="1" applyFill="1" applyBorder="1" applyAlignment="1">
      <alignment horizontal="center" vertical="center" wrapText="1" readingOrder="2"/>
    </xf>
    <xf numFmtId="0" fontId="29" fillId="31" borderId="65" xfId="0" applyFont="1" applyFill="1" applyBorder="1" applyAlignment="1">
      <alignment horizontal="center" vertical="center" textRotation="90" wrapText="1" readingOrder="2"/>
    </xf>
    <xf numFmtId="0" fontId="29" fillId="31" borderId="72" xfId="0" applyFont="1" applyFill="1" applyBorder="1" applyAlignment="1">
      <alignment horizontal="center" vertical="center" textRotation="90" wrapText="1" readingOrder="2"/>
    </xf>
    <xf numFmtId="0" fontId="40" fillId="12" borderId="23" xfId="0" applyFont="1" applyFill="1" applyBorder="1" applyAlignment="1">
      <alignment horizontal="center" vertical="center" wrapText="1" readingOrder="2"/>
    </xf>
    <xf numFmtId="0" fontId="33" fillId="0" borderId="32" xfId="0" applyFont="1" applyBorder="1" applyAlignment="1">
      <alignment horizontal="center" vertical="center"/>
    </xf>
    <xf numFmtId="0" fontId="33" fillId="0" borderId="32" xfId="0" applyFont="1" applyBorder="1" applyAlignment="1">
      <alignment horizontal="right" vertical="center"/>
    </xf>
    <xf numFmtId="0" fontId="13" fillId="3" borderId="10" xfId="1" applyFont="1" applyFill="1" applyBorder="1" applyAlignment="1" applyProtection="1">
      <alignment horizontal="center" vertical="center" wrapText="1"/>
    </xf>
    <xf numFmtId="0" fontId="13" fillId="3" borderId="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13" fillId="3" borderId="9" xfId="1" applyFont="1" applyFill="1" applyBorder="1" applyAlignment="1" applyProtection="1">
      <alignment horizontal="center" vertical="center" wrapText="1"/>
    </xf>
    <xf numFmtId="0" fontId="13" fillId="3" borderId="14" xfId="1" applyFont="1" applyFill="1" applyBorder="1" applyAlignment="1" applyProtection="1">
      <alignment horizontal="center" vertical="center" wrapText="1"/>
    </xf>
    <xf numFmtId="0" fontId="13" fillId="3" borderId="8" xfId="1" applyFont="1" applyFill="1" applyBorder="1" applyAlignment="1" applyProtection="1">
      <alignment horizontal="center" vertical="center" wrapText="1"/>
    </xf>
    <xf numFmtId="0" fontId="13" fillId="3" borderId="64" xfId="1" applyFont="1" applyFill="1" applyBorder="1" applyAlignment="1" applyProtection="1">
      <alignment horizontal="center" vertical="center" wrapText="1" shrinkToFit="1"/>
    </xf>
    <xf numFmtId="0" fontId="13" fillId="3" borderId="65" xfId="1" applyFont="1" applyFill="1" applyBorder="1" applyAlignment="1" applyProtection="1">
      <alignment horizontal="center" vertical="center" wrapText="1" shrinkToFit="1"/>
    </xf>
    <xf numFmtId="0" fontId="13" fillId="3" borderId="72" xfId="1" applyFont="1" applyFill="1" applyBorder="1" applyAlignment="1" applyProtection="1">
      <alignment horizontal="center" vertical="center" wrapText="1" shrinkToFit="1"/>
    </xf>
    <xf numFmtId="0" fontId="13" fillId="11" borderId="32" xfId="0" applyFont="1" applyFill="1" applyBorder="1" applyAlignment="1">
      <alignment horizontal="center" vertical="center"/>
    </xf>
    <xf numFmtId="0" fontId="62" fillId="29" borderId="59" xfId="0" applyFont="1" applyFill="1" applyBorder="1" applyAlignment="1">
      <alignment horizontal="center" vertical="center" textRotation="90"/>
    </xf>
    <xf numFmtId="0" fontId="62" fillId="29" borderId="60" xfId="0" applyFont="1" applyFill="1" applyBorder="1" applyAlignment="1">
      <alignment horizontal="center" vertical="center" textRotation="90"/>
    </xf>
    <xf numFmtId="0" fontId="62" fillId="29" borderId="61" xfId="0" applyFont="1" applyFill="1" applyBorder="1" applyAlignment="1">
      <alignment horizontal="center" vertical="center" textRotation="90"/>
    </xf>
    <xf numFmtId="0" fontId="62" fillId="27" borderId="23" xfId="0" applyFont="1" applyFill="1" applyBorder="1" applyAlignment="1">
      <alignment horizontal="center" vertical="center" wrapText="1" readingOrder="2"/>
    </xf>
    <xf numFmtId="0" fontId="62" fillId="27" borderId="25" xfId="0" applyFont="1" applyFill="1" applyBorder="1" applyAlignment="1">
      <alignment horizontal="center" vertical="center" wrapText="1" readingOrder="2"/>
    </xf>
    <xf numFmtId="0" fontId="62" fillId="6" borderId="46" xfId="0" applyFont="1" applyFill="1" applyBorder="1" applyAlignment="1">
      <alignment horizontal="center" vertical="center" wrapText="1" readingOrder="2"/>
    </xf>
    <xf numFmtId="0" fontId="62" fillId="6" borderId="42" xfId="0" applyFont="1" applyFill="1" applyBorder="1" applyAlignment="1">
      <alignment horizontal="center" vertical="center" wrapText="1" readingOrder="2"/>
    </xf>
    <xf numFmtId="0" fontId="62" fillId="11" borderId="73" xfId="0" applyFont="1" applyFill="1" applyBorder="1" applyAlignment="1">
      <alignment horizontal="center" vertical="center" wrapText="1" readingOrder="2"/>
    </xf>
    <xf numFmtId="0" fontId="62" fillId="11" borderId="54" xfId="0" applyFont="1" applyFill="1" applyBorder="1" applyAlignment="1">
      <alignment horizontal="center" vertical="center" wrapText="1" readingOrder="2"/>
    </xf>
    <xf numFmtId="0" fontId="62" fillId="9" borderId="18" xfId="0" applyFont="1" applyFill="1" applyBorder="1" applyAlignment="1">
      <alignment horizontal="center" vertical="center" wrapText="1" readingOrder="2"/>
    </xf>
    <xf numFmtId="0" fontId="62" fillId="9" borderId="0" xfId="0" applyFont="1" applyFill="1" applyBorder="1" applyAlignment="1">
      <alignment horizontal="center" vertical="center" wrapText="1" readingOrder="2"/>
    </xf>
    <xf numFmtId="0" fontId="62" fillId="9" borderId="65" xfId="0" applyFont="1" applyFill="1" applyBorder="1" applyAlignment="1">
      <alignment horizontal="center" vertical="center" wrapText="1" readingOrder="2"/>
    </xf>
    <xf numFmtId="0" fontId="62" fillId="27" borderId="59" xfId="0" applyFont="1" applyFill="1" applyBorder="1" applyAlignment="1">
      <alignment horizontal="center" vertical="center" textRotation="90" wrapText="1" readingOrder="2"/>
    </xf>
    <xf numFmtId="0" fontId="62" fillId="27" borderId="60" xfId="0" applyFont="1" applyFill="1" applyBorder="1" applyAlignment="1">
      <alignment horizontal="center" vertical="center" textRotation="90" wrapText="1" readingOrder="2"/>
    </xf>
    <xf numFmtId="0" fontId="62" fillId="27" borderId="61" xfId="0" applyFont="1" applyFill="1" applyBorder="1" applyAlignment="1">
      <alignment horizontal="center" vertical="center" textRotation="90" wrapText="1" readingOrder="2"/>
    </xf>
    <xf numFmtId="0" fontId="62" fillId="7" borderId="63" xfId="0" applyFont="1" applyFill="1" applyBorder="1" applyAlignment="1">
      <alignment horizontal="center" vertical="center" wrapText="1" readingOrder="2"/>
    </xf>
    <xf numFmtId="0" fontId="62" fillId="7" borderId="34" xfId="0" applyFont="1" applyFill="1" applyBorder="1" applyAlignment="1">
      <alignment horizontal="center" vertical="center" wrapText="1" readingOrder="2"/>
    </xf>
    <xf numFmtId="0" fontId="62" fillId="19" borderId="63" xfId="0" applyFont="1" applyFill="1" applyBorder="1" applyAlignment="1">
      <alignment horizontal="center" vertical="center" wrapText="1" readingOrder="2"/>
    </xf>
    <xf numFmtId="0" fontId="62" fillId="19" borderId="34" xfId="0" applyFont="1" applyFill="1" applyBorder="1" applyAlignment="1">
      <alignment horizontal="center" vertical="center" wrapText="1" readingOrder="2"/>
    </xf>
    <xf numFmtId="0" fontId="62" fillId="25" borderId="20" xfId="0" applyFont="1" applyFill="1" applyBorder="1" applyAlignment="1">
      <alignment horizontal="center" vertical="center" textRotation="90" wrapText="1" readingOrder="2"/>
    </xf>
    <xf numFmtId="0" fontId="62" fillId="25" borderId="21" xfId="0" applyFont="1" applyFill="1" applyBorder="1" applyAlignment="1">
      <alignment horizontal="center" vertical="center" textRotation="90" wrapText="1" readingOrder="2"/>
    </xf>
    <xf numFmtId="0" fontId="62" fillId="25" borderId="22" xfId="0" applyFont="1" applyFill="1" applyBorder="1" applyAlignment="1">
      <alignment horizontal="center" vertical="center" textRotation="90" wrapText="1" readingOrder="2"/>
    </xf>
    <xf numFmtId="0" fontId="62" fillId="27" borderId="24" xfId="0" applyFont="1" applyFill="1" applyBorder="1" applyAlignment="1">
      <alignment horizontal="center" vertical="center" wrapText="1" readingOrder="2"/>
    </xf>
    <xf numFmtId="0" fontId="62" fillId="27" borderId="1" xfId="0" applyFont="1" applyFill="1" applyBorder="1" applyAlignment="1">
      <alignment horizontal="center" vertical="center" wrapText="1" readingOrder="2"/>
    </xf>
    <xf numFmtId="0" fontId="62" fillId="6" borderId="1" xfId="0" applyFont="1" applyFill="1" applyBorder="1" applyAlignment="1">
      <alignment horizontal="center" vertical="center" wrapText="1" readingOrder="2"/>
    </xf>
    <xf numFmtId="0" fontId="62" fillId="6" borderId="26" xfId="0" applyFont="1" applyFill="1" applyBorder="1" applyAlignment="1">
      <alignment horizontal="center" vertical="center" wrapText="1" readingOrder="2"/>
    </xf>
    <xf numFmtId="0" fontId="13" fillId="3" borderId="17" xfId="1" applyFont="1" applyFill="1" applyBorder="1" applyAlignment="1" applyProtection="1">
      <alignment horizontal="center" vertical="center" wrapText="1"/>
    </xf>
    <xf numFmtId="0" fontId="13" fillId="3" borderId="1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62" fillId="26" borderId="64" xfId="0" applyFont="1" applyFill="1" applyBorder="1" applyAlignment="1">
      <alignment horizontal="center" vertical="center" textRotation="90" wrapText="1" readingOrder="2"/>
    </xf>
    <xf numFmtId="0" fontId="62" fillId="26" borderId="65" xfId="0" applyFont="1" applyFill="1" applyBorder="1" applyAlignment="1">
      <alignment horizontal="center" vertical="center" textRotation="90" wrapText="1" readingOrder="2"/>
    </xf>
    <xf numFmtId="0" fontId="62" fillId="26" borderId="72" xfId="0" applyFont="1" applyFill="1" applyBorder="1" applyAlignment="1">
      <alignment horizontal="center" vertical="center" textRotation="90" wrapText="1" readingOrder="2"/>
    </xf>
    <xf numFmtId="0" fontId="62" fillId="27" borderId="21" xfId="0" applyFont="1" applyFill="1" applyBorder="1" applyAlignment="1">
      <alignment horizontal="center" vertical="center" wrapText="1" readingOrder="2"/>
    </xf>
    <xf numFmtId="0" fontId="62" fillId="6" borderId="5" xfId="0" applyFont="1" applyFill="1" applyBorder="1" applyAlignment="1">
      <alignment horizontal="center" vertical="center" wrapText="1" readingOrder="2"/>
    </xf>
    <xf numFmtId="0" fontId="62" fillId="11" borderId="55" xfId="0" applyFont="1" applyFill="1" applyBorder="1" applyAlignment="1">
      <alignment horizontal="center" vertical="center" wrapText="1" readingOrder="2"/>
    </xf>
    <xf numFmtId="0" fontId="62" fillId="11" borderId="51" xfId="0" applyFont="1" applyFill="1" applyBorder="1" applyAlignment="1">
      <alignment horizontal="center" vertical="center" wrapText="1" readingOrder="2"/>
    </xf>
    <xf numFmtId="0" fontId="62" fillId="25" borderId="46" xfId="0" applyFont="1" applyFill="1" applyBorder="1" applyAlignment="1">
      <alignment horizontal="center" vertical="center" textRotation="90" wrapText="1" readingOrder="2"/>
    </xf>
    <xf numFmtId="0" fontId="62" fillId="25" borderId="26" xfId="0" applyFont="1" applyFill="1" applyBorder="1" applyAlignment="1">
      <alignment horizontal="center" vertical="center" textRotation="90" wrapText="1" readingOrder="2"/>
    </xf>
    <xf numFmtId="0" fontId="62" fillId="25" borderId="42" xfId="0" applyFont="1" applyFill="1" applyBorder="1" applyAlignment="1">
      <alignment horizontal="center" vertical="center" textRotation="90" wrapText="1" readingOrder="2"/>
    </xf>
    <xf numFmtId="0" fontId="62" fillId="30" borderId="59" xfId="0" applyFont="1" applyFill="1" applyBorder="1" applyAlignment="1">
      <alignment horizontal="center" vertical="center" textRotation="90"/>
    </xf>
    <xf numFmtId="0" fontId="62" fillId="30" borderId="60" xfId="0" applyFont="1" applyFill="1" applyBorder="1" applyAlignment="1">
      <alignment horizontal="center" vertical="center" textRotation="90"/>
    </xf>
    <xf numFmtId="0" fontId="62" fillId="30" borderId="61" xfId="0" applyFont="1" applyFill="1" applyBorder="1" applyAlignment="1">
      <alignment horizontal="center" vertical="center" textRotation="90"/>
    </xf>
    <xf numFmtId="0" fontId="62" fillId="2" borderId="44" xfId="0" applyFont="1" applyFill="1" applyBorder="1" applyAlignment="1">
      <alignment horizontal="center" vertical="center" wrapText="1" readingOrder="2"/>
    </xf>
    <xf numFmtId="0" fontId="62" fillId="2" borderId="45" xfId="0" applyFont="1" applyFill="1" applyBorder="1" applyAlignment="1">
      <alignment horizontal="center" vertical="center" wrapText="1" readingOrder="2"/>
    </xf>
    <xf numFmtId="0" fontId="62" fillId="2" borderId="43" xfId="0" applyFont="1" applyFill="1" applyBorder="1" applyAlignment="1">
      <alignment horizontal="center" vertical="center" wrapText="1" readingOrder="2"/>
    </xf>
    <xf numFmtId="0" fontId="62" fillId="6" borderId="59" xfId="0" applyFont="1" applyFill="1" applyBorder="1" applyAlignment="1">
      <alignment horizontal="center" vertical="center" textRotation="90"/>
    </xf>
    <xf numFmtId="0" fontId="62" fillId="6" borderId="60" xfId="0" applyFont="1" applyFill="1" applyBorder="1" applyAlignment="1">
      <alignment horizontal="center" vertical="center" textRotation="90"/>
    </xf>
    <xf numFmtId="0" fontId="62" fillId="6" borderId="61" xfId="0" applyFont="1" applyFill="1" applyBorder="1" applyAlignment="1">
      <alignment horizontal="center" vertical="center" textRotation="90"/>
    </xf>
    <xf numFmtId="0" fontId="62" fillId="17" borderId="75" xfId="0" applyFont="1" applyFill="1" applyBorder="1" applyAlignment="1">
      <alignment horizontal="center" vertical="center" wrapText="1" readingOrder="2"/>
    </xf>
    <xf numFmtId="0" fontId="62" fillId="17" borderId="76" xfId="0" applyFont="1" applyFill="1" applyBorder="1" applyAlignment="1">
      <alignment horizontal="center" vertical="center" wrapText="1" readingOrder="2"/>
    </xf>
    <xf numFmtId="0" fontId="62" fillId="6" borderId="12" xfId="0" applyFont="1" applyFill="1" applyBorder="1" applyAlignment="1">
      <alignment horizontal="center" vertical="center" wrapText="1" readingOrder="2"/>
    </xf>
    <xf numFmtId="0" fontId="62" fillId="6" borderId="6" xfId="0" applyFont="1" applyFill="1" applyBorder="1" applyAlignment="1">
      <alignment horizontal="center" vertical="center" wrapText="1" readingOrder="2"/>
    </xf>
    <xf numFmtId="0" fontId="62" fillId="11" borderId="12" xfId="0" applyFont="1" applyFill="1" applyBorder="1" applyAlignment="1">
      <alignment horizontal="center" vertical="center" wrapText="1" readingOrder="2"/>
    </xf>
    <xf numFmtId="0" fontId="62" fillId="11" borderId="6" xfId="0" applyFont="1" applyFill="1" applyBorder="1" applyAlignment="1">
      <alignment horizontal="center" vertical="center" wrapText="1" readingOrder="2"/>
    </xf>
    <xf numFmtId="0" fontId="62" fillId="27" borderId="20" xfId="0" applyFont="1" applyFill="1" applyBorder="1" applyAlignment="1">
      <alignment horizontal="center" vertical="center" wrapText="1" readingOrder="2"/>
    </xf>
    <xf numFmtId="0" fontId="62" fillId="27" borderId="22" xfId="0" applyFont="1" applyFill="1" applyBorder="1" applyAlignment="1">
      <alignment horizontal="center" vertical="center" wrapText="1" readingOrder="2"/>
    </xf>
    <xf numFmtId="0" fontId="62" fillId="11" borderId="13" xfId="0" applyFont="1" applyFill="1" applyBorder="1" applyAlignment="1">
      <alignment horizontal="center" vertical="center" wrapText="1" readingOrder="2"/>
    </xf>
    <xf numFmtId="0" fontId="62" fillId="11" borderId="7" xfId="0" applyFont="1" applyFill="1" applyBorder="1" applyAlignment="1">
      <alignment horizontal="center" vertical="center" wrapText="1" readingOrder="2"/>
    </xf>
    <xf numFmtId="0" fontId="62" fillId="20" borderId="0" xfId="0" applyFont="1" applyFill="1" applyBorder="1" applyAlignment="1">
      <alignment horizontal="center" vertical="center" wrapText="1" readingOrder="2"/>
    </xf>
    <xf numFmtId="0" fontId="62" fillId="20" borderId="16" xfId="0" applyFont="1" applyFill="1" applyBorder="1" applyAlignment="1">
      <alignment horizontal="center" vertical="center" wrapText="1" readingOrder="2"/>
    </xf>
    <xf numFmtId="0" fontId="62" fillId="19" borderId="18" xfId="0" applyFont="1" applyFill="1" applyBorder="1" applyAlignment="1">
      <alignment horizontal="center" vertical="center" wrapText="1" readingOrder="2"/>
    </xf>
    <xf numFmtId="0" fontId="62" fillId="19" borderId="0" xfId="0" applyFont="1" applyFill="1" applyBorder="1" applyAlignment="1">
      <alignment horizontal="center" vertical="center" wrapText="1" readingOrder="2"/>
    </xf>
    <xf numFmtId="0" fontId="62" fillId="19" borderId="16" xfId="0" applyFont="1" applyFill="1" applyBorder="1" applyAlignment="1">
      <alignment horizontal="center" vertical="center" wrapText="1" readingOrder="2"/>
    </xf>
    <xf numFmtId="0" fontId="62" fillId="11" borderId="73" xfId="0" applyFont="1" applyFill="1" applyBorder="1" applyAlignment="1">
      <alignment horizontal="center" vertical="center" textRotation="90"/>
    </xf>
    <xf numFmtId="0" fontId="62" fillId="11" borderId="53" xfId="0" applyFont="1" applyFill="1" applyBorder="1" applyAlignment="1">
      <alignment horizontal="center" vertical="center" textRotation="90"/>
    </xf>
    <xf numFmtId="0" fontId="62" fillId="11" borderId="54" xfId="0" applyFont="1" applyFill="1" applyBorder="1" applyAlignment="1">
      <alignment horizontal="center" vertical="center" textRotation="90"/>
    </xf>
    <xf numFmtId="0" fontId="17" fillId="3" borderId="9" xfId="1" applyFont="1" applyFill="1" applyBorder="1" applyAlignment="1" applyProtection="1">
      <alignment horizontal="center" vertical="center" wrapText="1"/>
    </xf>
    <xf numFmtId="0" fontId="17" fillId="3" borderId="14"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17" fillId="3" borderId="36" xfId="1" applyFont="1" applyFill="1" applyBorder="1" applyAlignment="1" applyProtection="1">
      <alignment horizontal="center" vertical="center" wrapText="1"/>
    </xf>
    <xf numFmtId="0" fontId="17" fillId="3" borderId="47" xfId="1" applyFont="1" applyFill="1" applyBorder="1" applyAlignment="1" applyProtection="1">
      <alignment horizontal="center" vertical="center" wrapText="1"/>
    </xf>
    <xf numFmtId="0" fontId="17" fillId="3" borderId="37" xfId="1" applyFont="1" applyFill="1" applyBorder="1" applyAlignment="1" applyProtection="1">
      <alignment horizontal="center" vertical="center" wrapText="1"/>
    </xf>
    <xf numFmtId="0" fontId="18" fillId="24" borderId="79" xfId="0" applyFont="1" applyFill="1" applyBorder="1" applyAlignment="1">
      <alignment horizontal="center" vertical="center" wrapText="1" readingOrder="2"/>
    </xf>
    <xf numFmtId="0" fontId="18" fillId="24" borderId="77" xfId="0" applyFont="1" applyFill="1" applyBorder="1" applyAlignment="1">
      <alignment horizontal="center" vertical="center" wrapText="1" readingOrder="2"/>
    </xf>
    <xf numFmtId="0" fontId="18" fillId="17" borderId="77" xfId="0" applyFont="1" applyFill="1" applyBorder="1" applyAlignment="1">
      <alignment horizontal="center" vertical="center" wrapText="1" readingOrder="2"/>
    </xf>
    <xf numFmtId="0" fontId="18" fillId="23" borderId="20" xfId="0" applyFont="1" applyFill="1" applyBorder="1" applyAlignment="1">
      <alignment horizontal="center" vertical="center" textRotation="90" wrapText="1" readingOrder="2"/>
    </xf>
    <xf numFmtId="0" fontId="18" fillId="23" borderId="21" xfId="0" applyFont="1" applyFill="1" applyBorder="1" applyAlignment="1">
      <alignment horizontal="center" vertical="center" textRotation="90" wrapText="1" readingOrder="2"/>
    </xf>
    <xf numFmtId="0" fontId="18" fillId="23" borderId="22" xfId="0" applyFont="1" applyFill="1" applyBorder="1" applyAlignment="1">
      <alignment horizontal="center" vertical="center" textRotation="90" wrapText="1" readingOrder="2"/>
    </xf>
    <xf numFmtId="0" fontId="18" fillId="24" borderId="13" xfId="0" applyFont="1" applyFill="1" applyBorder="1" applyAlignment="1">
      <alignment horizontal="center" vertical="center" textRotation="90" wrapText="1" readingOrder="2"/>
    </xf>
    <xf numFmtId="0" fontId="18" fillId="24" borderId="5" xfId="0" applyFont="1" applyFill="1" applyBorder="1" applyAlignment="1">
      <alignment horizontal="center" vertical="center" textRotation="90" wrapText="1" readingOrder="2"/>
    </xf>
    <xf numFmtId="0" fontId="18" fillId="24" borderId="7" xfId="0" applyFont="1" applyFill="1" applyBorder="1" applyAlignment="1">
      <alignment horizontal="center" vertical="center" textRotation="90" wrapText="1" readingOrder="2"/>
    </xf>
    <xf numFmtId="0" fontId="20" fillId="6" borderId="31" xfId="0" applyFont="1" applyFill="1" applyBorder="1" applyAlignment="1">
      <alignment horizontal="center" vertical="center"/>
    </xf>
    <xf numFmtId="0" fontId="20" fillId="6" borderId="77" xfId="0" applyFont="1" applyFill="1" applyBorder="1" applyAlignment="1">
      <alignment horizontal="center" vertical="center"/>
    </xf>
    <xf numFmtId="0" fontId="18" fillId="11" borderId="73" xfId="0" applyFont="1" applyFill="1" applyBorder="1" applyAlignment="1">
      <alignment horizontal="center" vertical="center" wrapText="1" readingOrder="2"/>
    </xf>
    <xf numFmtId="0" fontId="18" fillId="11" borderId="54" xfId="0" applyFont="1" applyFill="1" applyBorder="1" applyAlignment="1">
      <alignment horizontal="center" vertical="center" wrapText="1" readingOrder="2"/>
    </xf>
    <xf numFmtId="0" fontId="20" fillId="12" borderId="77" xfId="0" applyFont="1" applyFill="1" applyBorder="1" applyAlignment="1">
      <alignment horizontal="center" vertical="center"/>
    </xf>
    <xf numFmtId="0" fontId="20" fillId="12" borderId="41" xfId="0" applyFont="1" applyFill="1" applyBorder="1" applyAlignment="1">
      <alignment horizontal="center" vertical="center"/>
    </xf>
    <xf numFmtId="0" fontId="18" fillId="0" borderId="63" xfId="0" applyFont="1" applyFill="1" applyBorder="1" applyAlignment="1">
      <alignment horizontal="center" vertical="center" wrapText="1" readingOrder="2"/>
    </xf>
    <xf numFmtId="0" fontId="18" fillId="0" borderId="34" xfId="0" applyFont="1" applyFill="1" applyBorder="1" applyAlignment="1">
      <alignment horizontal="center" vertical="center" wrapText="1" readingOrder="2"/>
    </xf>
    <xf numFmtId="0" fontId="24" fillId="0" borderId="32" xfId="0" applyFont="1" applyBorder="1" applyAlignment="1">
      <alignment horizontal="center" vertical="center" readingOrder="2"/>
    </xf>
    <xf numFmtId="0" fontId="17" fillId="3" borderId="12" xfId="1" applyFont="1" applyFill="1" applyBorder="1" applyAlignment="1" applyProtection="1">
      <alignment horizontal="center" vertical="center" wrapText="1" shrinkToFit="1"/>
    </xf>
    <xf numFmtId="0" fontId="17" fillId="3" borderId="29" xfId="1" applyFont="1" applyFill="1" applyBorder="1" applyAlignment="1" applyProtection="1">
      <alignment horizontal="center" vertical="center" wrapText="1" shrinkToFit="1"/>
    </xf>
    <xf numFmtId="0" fontId="17" fillId="3" borderId="2" xfId="1" applyFont="1" applyFill="1" applyBorder="1" applyAlignment="1" applyProtection="1">
      <alignment horizontal="center" vertical="center" wrapText="1" shrinkToFit="1"/>
    </xf>
    <xf numFmtId="0" fontId="17" fillId="3" borderId="11" xfId="1" applyFont="1" applyFill="1" applyBorder="1" applyAlignment="1" applyProtection="1">
      <alignment horizontal="center" vertical="center" wrapText="1" shrinkToFit="1"/>
    </xf>
    <xf numFmtId="0" fontId="17" fillId="3" borderId="10" xfId="1" applyFont="1" applyFill="1" applyBorder="1" applyAlignment="1" applyProtection="1">
      <alignment horizontal="center" vertical="center" wrapText="1" shrinkToFit="1"/>
    </xf>
    <xf numFmtId="0" fontId="17" fillId="3" borderId="15" xfId="1" applyFont="1" applyFill="1" applyBorder="1" applyAlignment="1" applyProtection="1">
      <alignment horizontal="center" vertical="center" wrapText="1"/>
    </xf>
    <xf numFmtId="0" fontId="17" fillId="3" borderId="16" xfId="1" applyFont="1" applyFill="1" applyBorder="1" applyAlignment="1" applyProtection="1">
      <alignment horizontal="center" vertical="center" wrapText="1"/>
    </xf>
    <xf numFmtId="0" fontId="17" fillId="3" borderId="4" xfId="1" applyFont="1" applyFill="1" applyBorder="1" applyAlignment="1" applyProtection="1">
      <alignment horizontal="center" vertical="center" wrapText="1"/>
    </xf>
    <xf numFmtId="0" fontId="17" fillId="3" borderId="22" xfId="1" applyFont="1" applyFill="1" applyBorder="1" applyAlignment="1" applyProtection="1">
      <alignment horizontal="center" vertical="center" wrapText="1"/>
    </xf>
    <xf numFmtId="0" fontId="17" fillId="3" borderId="38" xfId="1" applyFont="1" applyFill="1" applyBorder="1" applyAlignment="1" applyProtection="1">
      <alignment horizontal="center" vertical="center" wrapText="1"/>
    </xf>
    <xf numFmtId="0" fontId="17" fillId="3" borderId="2" xfId="1" applyFont="1" applyFill="1" applyBorder="1" applyAlignment="1" applyProtection="1">
      <alignment horizontal="center" vertical="center" wrapText="1"/>
    </xf>
    <xf numFmtId="0" fontId="17" fillId="3" borderId="11" xfId="1" applyFont="1" applyFill="1" applyBorder="1" applyAlignment="1" applyProtection="1">
      <alignment horizontal="center" vertical="center" wrapText="1"/>
    </xf>
    <xf numFmtId="0" fontId="17" fillId="3" borderId="10" xfId="1" applyFont="1" applyFill="1" applyBorder="1" applyAlignment="1" applyProtection="1">
      <alignment horizontal="center" vertical="center" wrapText="1"/>
    </xf>
    <xf numFmtId="0" fontId="20" fillId="12" borderId="79" xfId="0" applyFont="1" applyFill="1" applyBorder="1" applyAlignment="1">
      <alignment horizontal="center" vertical="center"/>
    </xf>
    <xf numFmtId="0" fontId="70" fillId="0" borderId="32" xfId="0" applyFont="1" applyBorder="1" applyAlignment="1">
      <alignment horizontal="center" vertical="center"/>
    </xf>
    <xf numFmtId="0" fontId="70" fillId="0" borderId="0" xfId="0" applyFont="1" applyBorder="1" applyAlignment="1">
      <alignment horizontal="center" vertical="center"/>
    </xf>
    <xf numFmtId="0" fontId="20" fillId="12" borderId="24" xfId="0" applyFont="1" applyFill="1" applyBorder="1" applyAlignment="1">
      <alignment horizontal="center" vertical="center"/>
    </xf>
    <xf numFmtId="0" fontId="20" fillId="12" borderId="1" xfId="0" applyFont="1" applyFill="1" applyBorder="1" applyAlignment="1">
      <alignment horizontal="center" vertical="center"/>
    </xf>
    <xf numFmtId="0" fontId="18" fillId="11" borderId="34"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32" xfId="0" applyFont="1" applyFill="1" applyBorder="1" applyAlignment="1">
      <alignment horizontal="center" vertical="center"/>
    </xf>
    <xf numFmtId="0" fontId="13" fillId="3" borderId="20"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8" fillId="11" borderId="59" xfId="0" applyFont="1" applyFill="1" applyBorder="1" applyAlignment="1">
      <alignment horizontal="center" vertical="center"/>
    </xf>
    <xf numFmtId="0" fontId="18" fillId="11" borderId="60" xfId="0" applyFont="1" applyFill="1" applyBorder="1" applyAlignment="1">
      <alignment horizontal="center" vertical="center"/>
    </xf>
    <xf numFmtId="0" fontId="18" fillId="11" borderId="61"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8" fillId="2" borderId="63" xfId="0" applyFont="1" applyFill="1" applyBorder="1" applyAlignment="1">
      <alignment horizontal="center" vertical="center" wrapText="1" readingOrder="2"/>
    </xf>
    <xf numFmtId="0" fontId="18" fillId="2" borderId="34" xfId="0" applyFont="1" applyFill="1" applyBorder="1" applyAlignment="1">
      <alignment horizontal="center" vertical="center" wrapText="1" readingOrder="2"/>
    </xf>
    <xf numFmtId="0" fontId="18" fillId="2" borderId="44" xfId="0" applyFont="1" applyFill="1" applyBorder="1" applyAlignment="1">
      <alignment horizontal="center" vertical="center" wrapText="1" readingOrder="2"/>
    </xf>
    <xf numFmtId="0" fontId="18" fillId="2" borderId="45" xfId="0" applyFont="1" applyFill="1" applyBorder="1" applyAlignment="1">
      <alignment horizontal="center" vertical="center" wrapText="1" readingOrder="2"/>
    </xf>
    <xf numFmtId="0" fontId="18" fillId="24" borderId="23" xfId="0" applyFont="1" applyFill="1" applyBorder="1" applyAlignment="1">
      <alignment horizontal="center" vertical="center" wrapText="1" readingOrder="2"/>
    </xf>
    <xf numFmtId="0" fontId="18" fillId="24" borderId="12" xfId="0" applyFont="1" applyFill="1" applyBorder="1" applyAlignment="1">
      <alignment horizontal="center" vertical="center" wrapText="1" readingOrder="2"/>
    </xf>
    <xf numFmtId="0" fontId="18" fillId="24" borderId="13" xfId="0" applyFont="1" applyFill="1" applyBorder="1" applyAlignment="1">
      <alignment horizontal="center" vertical="center" wrapText="1" readingOrder="2"/>
    </xf>
    <xf numFmtId="0" fontId="18" fillId="17" borderId="23" xfId="0" applyFont="1" applyFill="1" applyBorder="1" applyAlignment="1">
      <alignment horizontal="center" vertical="center" wrapText="1" readingOrder="2"/>
    </xf>
    <xf numFmtId="0" fontId="18" fillId="17" borderId="12" xfId="0" applyFont="1" applyFill="1" applyBorder="1" applyAlignment="1">
      <alignment horizontal="center" vertical="center" wrapText="1" readingOrder="2"/>
    </xf>
    <xf numFmtId="0" fontId="18" fillId="17" borderId="46" xfId="0" applyFont="1" applyFill="1" applyBorder="1" applyAlignment="1">
      <alignment horizontal="center" vertical="center" wrapText="1" readingOrder="2"/>
    </xf>
    <xf numFmtId="0" fontId="18" fillId="23" borderId="76" xfId="0" applyFont="1" applyFill="1" applyBorder="1" applyAlignment="1">
      <alignment horizontal="center" vertical="center" textRotation="90" wrapText="1" readingOrder="2"/>
    </xf>
    <xf numFmtId="0" fontId="18" fillId="23" borderId="57" xfId="0" applyFont="1" applyFill="1" applyBorder="1" applyAlignment="1">
      <alignment horizontal="center" vertical="center" textRotation="90" wrapText="1" readingOrder="2"/>
    </xf>
    <xf numFmtId="0" fontId="18" fillId="23" borderId="58" xfId="0" applyFont="1" applyFill="1" applyBorder="1" applyAlignment="1">
      <alignment horizontal="center" vertical="center" textRotation="90" wrapText="1" readingOrder="2"/>
    </xf>
    <xf numFmtId="0" fontId="13" fillId="3" borderId="55"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7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38" xfId="0" applyFont="1" applyFill="1" applyBorder="1" applyAlignment="1">
      <alignment horizontal="center" vertical="center"/>
    </xf>
    <xf numFmtId="0" fontId="33" fillId="0" borderId="0" xfId="0" applyFont="1" applyAlignment="1">
      <alignment horizontal="center" wrapText="1" readingOrder="2"/>
    </xf>
    <xf numFmtId="0" fontId="83" fillId="0" borderId="0" xfId="0" applyFont="1" applyAlignment="1">
      <alignment horizontal="center" vertical="center" readingOrder="2"/>
    </xf>
    <xf numFmtId="0" fontId="88" fillId="0" borderId="0" xfId="0" applyFont="1" applyBorder="1" applyAlignment="1">
      <alignment horizontal="center" vertical="center" readingOrder="2"/>
    </xf>
    <xf numFmtId="0" fontId="50" fillId="0" borderId="0" xfId="0" applyFont="1" applyAlignment="1">
      <alignment horizontal="center" vertical="center" readingOrder="2"/>
    </xf>
    <xf numFmtId="0" fontId="87" fillId="0" borderId="0" xfId="0" applyFont="1" applyBorder="1" applyAlignment="1">
      <alignment horizontal="center" vertical="center" readingOrder="2"/>
    </xf>
    <xf numFmtId="0" fontId="33" fillId="0" borderId="0" xfId="0" applyFont="1" applyAlignment="1">
      <alignment horizontal="center" vertical="center" wrapText="1" readingOrder="2"/>
    </xf>
    <xf numFmtId="0" fontId="96" fillId="0" borderId="0" xfId="0" applyFont="1" applyAlignment="1">
      <alignment horizontal="center" vertical="center" readingOrder="2"/>
    </xf>
    <xf numFmtId="0" fontId="99" fillId="0" borderId="0" xfId="0" applyFont="1" applyBorder="1" applyAlignment="1">
      <alignment horizontal="right" vertical="center" readingOrder="1"/>
    </xf>
    <xf numFmtId="0" fontId="20" fillId="0" borderId="0" xfId="0" applyFont="1" applyAlignment="1">
      <alignment horizontal="left" vertical="center"/>
    </xf>
    <xf numFmtId="0" fontId="89" fillId="0" borderId="0" xfId="0" applyFont="1" applyAlignment="1">
      <alignment horizontal="center" vertical="center" readingOrder="2"/>
    </xf>
  </cellXfs>
  <cellStyles count="5">
    <cellStyle name="Hyperlink 2" xfId="4"/>
    <cellStyle name="Normal" xfId="0" builtinId="0"/>
    <cellStyle name="Normal 2" xfId="2"/>
    <cellStyle name="Normal 3" xfId="1"/>
    <cellStyle name="ارتباط تشعبي" xfId="3" builtinId="8"/>
  </cellStyles>
  <dxfs count="43">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rgb="FFFF0000"/>
        </patternFill>
      </fill>
    </dxf>
    <dxf>
      <font>
        <color auto="1"/>
      </font>
      <fill>
        <patternFill>
          <bgColor rgb="FF00B05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CC00"/>
      <color rgb="FFFFFFCC"/>
      <color rgb="FFD7CFE3"/>
      <color rgb="FFCCC3DB"/>
      <color rgb="FFFF9966"/>
      <color rgb="FF0033CC"/>
      <color rgb="FF000080"/>
      <color rgb="FF99CC00"/>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SA" sz="1800" b="1"/>
              <a:t>المستفيدين بالغين فوق سن 18 </a:t>
            </a:r>
          </a:p>
        </c:rich>
      </c:tx>
      <c:layout>
        <c:manualLayout>
          <c:xMode val="edge"/>
          <c:yMode val="edge"/>
          <c:x val="0.36849240766701169"/>
          <c:y val="5.4750402576489533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0627234238647066E-2"/>
          <c:y val="0.19185822557193732"/>
          <c:w val="0.84386066391382608"/>
          <c:h val="0.6253279571937565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AFA-44CE-B47A-0DC7BDD856E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AFA-44CE-B47A-0DC7BDD856E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AFA-44CE-B47A-0DC7BDD856E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BAFA-44CE-B47A-0DC7BDD856E2}"/>
              </c:ext>
            </c:extLst>
          </c:dPt>
          <c:dLbls>
            <c:dLbl>
              <c:idx val="1"/>
              <c:layout>
                <c:manualLayout>
                  <c:x val="-0.15752467247326568"/>
                  <c:y val="-0.1587604447994725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A-44CE-B47A-0DC7BDD856E2}"/>
                </c:ext>
              </c:extLst>
            </c:dLbl>
            <c:dLbl>
              <c:idx val="2"/>
              <c:layout>
                <c:manualLayout>
                  <c:x val="9.279313015809329E-2"/>
                  <c:y val="-0.1379661962544536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A-44CE-B47A-0DC7BDD856E2}"/>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[4]ورقة1!$C$38:$F$39</c:f>
              <c:multiLvlStrCache>
                <c:ptCount val="4"/>
                <c:lvl>
                  <c:pt idx="0">
                    <c:v>H</c:v>
                  </c:pt>
                  <c:pt idx="1">
                    <c:v>N</c:v>
                  </c:pt>
                  <c:pt idx="2">
                    <c:v>H</c:v>
                  </c:pt>
                  <c:pt idx="3">
                    <c:v>N</c:v>
                  </c:pt>
                </c:lvl>
                <c:lvl>
                  <c:pt idx="0">
                    <c:v>M</c:v>
                  </c:pt>
                  <c:pt idx="1">
                    <c:v>0</c:v>
                  </c:pt>
                  <c:pt idx="2">
                    <c:v>F</c:v>
                  </c:pt>
                  <c:pt idx="3">
                    <c:v>0</c:v>
                  </c:pt>
                </c:lvl>
              </c:multiLvlStrCache>
            </c:multiLvlStrRef>
          </c:cat>
          <c:val>
            <c:numRef>
              <c:f>[4]ورقة1!$C$40:$F$40</c:f>
              <c:numCache>
                <c:formatCode>General</c:formatCode>
                <c:ptCount val="4"/>
                <c:pt idx="0">
                  <c:v>194</c:v>
                </c:pt>
                <c:pt idx="1">
                  <c:v>1396</c:v>
                </c:pt>
                <c:pt idx="2">
                  <c:v>378</c:v>
                </c:pt>
                <c:pt idx="3">
                  <c:v>541</c:v>
                </c:pt>
              </c:numCache>
            </c:numRef>
          </c:val>
          <c:extLst>
            <c:ext xmlns:c16="http://schemas.microsoft.com/office/drawing/2014/chart" uri="{C3380CC4-5D6E-409C-BE32-E72D297353CC}">
              <c16:uniqueId val="{00000008-BAFA-44CE-B47A-0DC7BDD856E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7.3240048815554112E-2"/>
          <c:y val="0.85547465987041471"/>
          <c:w val="0.81813419819337885"/>
          <c:h val="9.621616138562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الإدارة التنفيذية</a:t>
            </a:r>
          </a:p>
        </c:rich>
      </c:tx>
      <c:layout>
        <c:manualLayout>
          <c:xMode val="edge"/>
          <c:yMode val="edge"/>
          <c:x val="0.87103057789154448"/>
          <c:y val="0.19444444444444445"/>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96434820647417"/>
          <c:w val="1"/>
          <c:h val="0.76253900554097409"/>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7A2-428F-88B2-33E8A16D356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7A2-428F-88B2-33E8A16D356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7A2-428F-88B2-33E8A16D356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7A2-428F-88B2-33E8A16D356F}"/>
              </c:ext>
            </c:extLst>
          </c:dPt>
          <c:dLbls>
            <c:dLbl>
              <c:idx val="0"/>
              <c:layout>
                <c:manualLayout>
                  <c:x val="-8.8255752483236416E-3"/>
                  <c:y val="-1.69378827646544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7A2-428F-88B2-33E8A16D356F}"/>
                </c:ext>
              </c:extLst>
            </c:dLbl>
            <c:dLbl>
              <c:idx val="1"/>
              <c:layout>
                <c:manualLayout>
                  <c:x val="-4.8741409532289032E-2"/>
                  <c:y val="-0.188159448818897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A2-428F-88B2-33E8A16D356F}"/>
                </c:ext>
              </c:extLst>
            </c:dLbl>
            <c:dLbl>
              <c:idx val="2"/>
              <c:layout>
                <c:manualLayout>
                  <c:x val="-0.1112758873338713"/>
                  <c:y val="-8.76407115777194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A2-428F-88B2-33E8A16D356F}"/>
                </c:ext>
              </c:extLst>
            </c:dLbl>
            <c:dLbl>
              <c:idx val="3"/>
              <c:layout>
                <c:manualLayout>
                  <c:x val="5.0054951169973008E-2"/>
                  <c:y val="6.27898075240594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A2-428F-88B2-33E8A16D356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'!$R$3:$U$5</c:f>
              <c:multiLvlStrCache>
                <c:ptCount val="4"/>
                <c:lvl>
                  <c:pt idx="0">
                    <c:v>H</c:v>
                  </c:pt>
                  <c:pt idx="1">
                    <c:v>N</c:v>
                  </c:pt>
                  <c:pt idx="2">
                    <c:v>H</c:v>
                  </c:pt>
                  <c:pt idx="3">
                    <c:v>N</c:v>
                  </c:pt>
                </c:lvl>
                <c:lvl>
                  <c:pt idx="0">
                    <c:v>M</c:v>
                  </c:pt>
                  <c:pt idx="2">
                    <c:v>F</c:v>
                  </c:pt>
                </c:lvl>
              </c:multiLvlStrCache>
            </c:multiLvlStrRef>
          </c:cat>
          <c:val>
            <c:numRef>
              <c:f>'عاملون  2 '!$R$6:$U$6</c:f>
              <c:numCache>
                <c:formatCode>General</c:formatCode>
                <c:ptCount val="4"/>
                <c:pt idx="0">
                  <c:v>1</c:v>
                </c:pt>
                <c:pt idx="1">
                  <c:v>7</c:v>
                </c:pt>
                <c:pt idx="2">
                  <c:v>0</c:v>
                </c:pt>
                <c:pt idx="3">
                  <c:v>5</c:v>
                </c:pt>
              </c:numCache>
            </c:numRef>
          </c:val>
          <c:extLst>
            <c:ext xmlns:c16="http://schemas.microsoft.com/office/drawing/2014/chart" uri="{C3380CC4-5D6E-409C-BE32-E72D297353CC}">
              <c16:uniqueId val="{00000008-37A2-428F-88B2-33E8A16D356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5316555836880816"/>
          <c:y val="0.86611585010207059"/>
          <c:w val="0.42535321777357327"/>
          <c:h val="0.1061063721201516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مدرسة الأمل للصم</a:t>
            </a:r>
          </a:p>
        </c:rich>
      </c:tx>
      <c:layout>
        <c:manualLayout>
          <c:xMode val="edge"/>
          <c:yMode val="edge"/>
          <c:x val="0.85366873877607408"/>
          <c:y val="0.29629629629629628"/>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157407407407409"/>
          <c:w val="1"/>
          <c:h val="0.74085593467483235"/>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F07-4179-9F5D-7F6A2E051C3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F07-4179-9F5D-7F6A2E051C3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F07-4179-9F5D-7F6A2E051C3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F07-4179-9F5D-7F6A2E051C33}"/>
              </c:ext>
            </c:extLst>
          </c:dPt>
          <c:dLbls>
            <c:dLbl>
              <c:idx val="0"/>
              <c:layout>
                <c:manualLayout>
                  <c:x val="9.0166505502601565E-2"/>
                  <c:y val="5.787037037037036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07-4179-9F5D-7F6A2E051C33}"/>
                </c:ext>
              </c:extLst>
            </c:dLbl>
            <c:dLbl>
              <c:idx val="2"/>
              <c:layout>
                <c:manualLayout>
                  <c:x val="6.8380255099691575E-2"/>
                  <c:y val="6.92362933799941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07-4179-9F5D-7F6A2E051C33}"/>
                </c:ext>
              </c:extLst>
            </c:dLbl>
            <c:dLbl>
              <c:idx val="3"/>
              <c:layout>
                <c:manualLayout>
                  <c:x val="8.2500990007827971E-2"/>
                  <c:y val="-0.291078302712160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07-4179-9F5D-7F6A2E051C3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'!$R$15:$U$17</c:f>
              <c:multiLvlStrCache>
                <c:ptCount val="4"/>
                <c:lvl>
                  <c:pt idx="0">
                    <c:v>H</c:v>
                  </c:pt>
                  <c:pt idx="1">
                    <c:v>N</c:v>
                  </c:pt>
                  <c:pt idx="2">
                    <c:v>H</c:v>
                  </c:pt>
                  <c:pt idx="3">
                    <c:v>N</c:v>
                  </c:pt>
                </c:lvl>
                <c:lvl>
                  <c:pt idx="0">
                    <c:v>M</c:v>
                  </c:pt>
                  <c:pt idx="2">
                    <c:v>F</c:v>
                  </c:pt>
                </c:lvl>
              </c:multiLvlStrCache>
            </c:multiLvlStrRef>
          </c:cat>
          <c:val>
            <c:numRef>
              <c:f>'عاملون  2 '!$R$18:$U$18</c:f>
              <c:numCache>
                <c:formatCode>General</c:formatCode>
                <c:ptCount val="4"/>
                <c:pt idx="0">
                  <c:v>1</c:v>
                </c:pt>
                <c:pt idx="1">
                  <c:v>4</c:v>
                </c:pt>
                <c:pt idx="2">
                  <c:v>1</c:v>
                </c:pt>
                <c:pt idx="3">
                  <c:v>24</c:v>
                </c:pt>
              </c:numCache>
            </c:numRef>
          </c:val>
          <c:extLst>
            <c:ext xmlns:c16="http://schemas.microsoft.com/office/drawing/2014/chart" uri="{C3380CC4-5D6E-409C-BE32-E72D297353CC}">
              <c16:uniqueId val="{00000008-DF07-4179-9F5D-7F6A2E051C3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9641819772528436"/>
          <c:y val="0.86611585010207059"/>
          <c:w val="0.24225132384767689"/>
          <c:h val="0.1061063721201516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برنامج السمع و النطق</a:t>
            </a:r>
          </a:p>
        </c:rich>
      </c:tx>
      <c:layout>
        <c:manualLayout>
          <c:xMode val="edge"/>
          <c:yMode val="edge"/>
          <c:x val="0.80001377952755892"/>
          <c:y val="0.33796296296296297"/>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616524934383204"/>
          <c:w val="1"/>
          <c:h val="0.7353839370078739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E39-40D1-93DC-20B03F0999A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39-40D1-93DC-20B03F0999A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39-40D1-93DC-20B03F0999A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E39-40D1-93DC-20B03F0999AA}"/>
              </c:ext>
            </c:extLst>
          </c:dPt>
          <c:dLbls>
            <c:dLbl>
              <c:idx val="0"/>
              <c:layout>
                <c:manualLayout>
                  <c:x val="-0.16096541879633466"/>
                  <c:y val="3.07692307692307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E39-40D1-93DC-20B03F0999AA}"/>
                </c:ext>
              </c:extLst>
            </c:dLbl>
            <c:dLbl>
              <c:idx val="1"/>
              <c:layout>
                <c:manualLayout>
                  <c:x val="-6.1348666942947924E-2"/>
                  <c:y val="-0.122441994750656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E39-40D1-93DC-20B03F0999AA}"/>
                </c:ext>
              </c:extLst>
            </c:dLbl>
            <c:dLbl>
              <c:idx val="2"/>
              <c:layout>
                <c:manualLayout>
                  <c:x val="0.20131546714555426"/>
                  <c:y val="-0.209306279022814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E39-40D1-93DC-20B03F0999AA}"/>
                </c:ext>
              </c:extLst>
            </c:dLbl>
            <c:dLbl>
              <c:idx val="3"/>
              <c:layout>
                <c:manualLayout>
                  <c:x val="7.7895243357738175E-2"/>
                  <c:y val="-9.04419947506561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E39-40D1-93DC-20B03F0999A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'!$R$28:$U$30</c:f>
              <c:multiLvlStrCache>
                <c:ptCount val="4"/>
                <c:lvl>
                  <c:pt idx="0">
                    <c:v>H</c:v>
                  </c:pt>
                  <c:pt idx="1">
                    <c:v>N</c:v>
                  </c:pt>
                  <c:pt idx="2">
                    <c:v>H</c:v>
                  </c:pt>
                  <c:pt idx="3">
                    <c:v>N</c:v>
                  </c:pt>
                </c:lvl>
                <c:lvl>
                  <c:pt idx="0">
                    <c:v>M</c:v>
                  </c:pt>
                  <c:pt idx="2">
                    <c:v>F</c:v>
                  </c:pt>
                </c:lvl>
              </c:multiLvlStrCache>
            </c:multiLvlStrRef>
          </c:cat>
          <c:val>
            <c:numRef>
              <c:f>'عاملون  2 '!$R$31:$U$31</c:f>
              <c:numCache>
                <c:formatCode>General</c:formatCode>
                <c:ptCount val="4"/>
                <c:pt idx="0">
                  <c:v>0</c:v>
                </c:pt>
                <c:pt idx="1">
                  <c:v>2</c:v>
                </c:pt>
                <c:pt idx="2">
                  <c:v>0</c:v>
                </c:pt>
                <c:pt idx="3">
                  <c:v>2</c:v>
                </c:pt>
              </c:numCache>
            </c:numRef>
          </c:val>
          <c:extLst>
            <c:ext xmlns:c16="http://schemas.microsoft.com/office/drawing/2014/chart" uri="{C3380CC4-5D6E-409C-BE32-E72D297353CC}">
              <c16:uniqueId val="{00000008-1E39-40D1-93DC-20B03F0999A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1879504535617254"/>
          <c:y val="0.88836692583238419"/>
          <c:w val="0.32147423677303494"/>
          <c:h val="0.109352230971128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مركز الأمل لتعليم الكبار</a:t>
            </a:r>
          </a:p>
        </c:rich>
      </c:tx>
      <c:layout>
        <c:manualLayout>
          <c:xMode val="edge"/>
          <c:yMode val="edge"/>
          <c:x val="0.81416662078079416"/>
          <c:y val="0.2638888888888889"/>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6.7996500437445317E-2"/>
          <c:w val="1"/>
          <c:h val="0.7723239282589676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87F-40BC-AAF5-C4EF1F82C83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87F-40BC-AAF5-C4EF1F82C83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87F-40BC-AAF5-C4EF1F82C83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87F-40BC-AAF5-C4EF1F82C832}"/>
              </c:ext>
            </c:extLst>
          </c:dPt>
          <c:dLbls>
            <c:dLbl>
              <c:idx val="0"/>
              <c:layout>
                <c:manualLayout>
                  <c:x val="2.0541545069104123E-2"/>
                  <c:y val="-4.60721055701370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7F-40BC-AAF5-C4EF1F82C832}"/>
                </c:ext>
              </c:extLst>
            </c:dLbl>
            <c:dLbl>
              <c:idx val="1"/>
              <c:layout>
                <c:manualLayout>
                  <c:x val="7.8667015399298781E-2"/>
                  <c:y val="6.35331000291630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87F-40BC-AAF5-C4EF1F82C832}"/>
                </c:ext>
              </c:extLst>
            </c:dLbl>
            <c:dLbl>
              <c:idx val="2"/>
              <c:layout>
                <c:manualLayout>
                  <c:x val="-6.273773470623864E-2"/>
                  <c:y val="-0.2781904345290172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87F-40BC-AAF5-C4EF1F82C83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'!$R$39:$U$41</c:f>
              <c:multiLvlStrCache>
                <c:ptCount val="4"/>
                <c:lvl>
                  <c:pt idx="0">
                    <c:v>H</c:v>
                  </c:pt>
                  <c:pt idx="1">
                    <c:v>N</c:v>
                  </c:pt>
                  <c:pt idx="2">
                    <c:v>H</c:v>
                  </c:pt>
                  <c:pt idx="3">
                    <c:v>N</c:v>
                  </c:pt>
                </c:lvl>
                <c:lvl>
                  <c:pt idx="0">
                    <c:v>M</c:v>
                  </c:pt>
                  <c:pt idx="2">
                    <c:v>F</c:v>
                  </c:pt>
                </c:lvl>
              </c:multiLvlStrCache>
            </c:multiLvlStrRef>
          </c:cat>
          <c:val>
            <c:numRef>
              <c:f>'عاملون  2 '!$R$42:$U$42</c:f>
              <c:numCache>
                <c:formatCode>General</c:formatCode>
                <c:ptCount val="4"/>
                <c:pt idx="0">
                  <c:v>0</c:v>
                </c:pt>
                <c:pt idx="1">
                  <c:v>3</c:v>
                </c:pt>
                <c:pt idx="2">
                  <c:v>16</c:v>
                </c:pt>
                <c:pt idx="3">
                  <c:v>6</c:v>
                </c:pt>
              </c:numCache>
            </c:numRef>
          </c:val>
          <c:extLst>
            <c:ext xmlns:c16="http://schemas.microsoft.com/office/drawing/2014/chart" uri="{C3380CC4-5D6E-409C-BE32-E72D297353CC}">
              <c16:uniqueId val="{00000008-A87F-40BC-AAF5-C4EF1F82C83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9078565791164218"/>
          <c:y val="0.89409667541557303"/>
          <c:w val="0.37647064221867366"/>
          <c:h val="7.8125546806649168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نادي السنايل</a:t>
            </a:r>
          </a:p>
        </c:rich>
      </c:tx>
      <c:layout>
        <c:manualLayout>
          <c:xMode val="edge"/>
          <c:yMode val="edge"/>
          <c:x val="0.86194391200224318"/>
          <c:y val="0.22222222222222221"/>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59F-47D3-8E5C-1AEFC0745BD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59F-47D3-8E5C-1AEFC0745BD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59F-47D3-8E5C-1AEFC0745BD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E59F-47D3-8E5C-1AEFC0745BDA}"/>
              </c:ext>
            </c:extLst>
          </c:dPt>
          <c:dLbls>
            <c:dLbl>
              <c:idx val="0"/>
              <c:layout>
                <c:manualLayout>
                  <c:x val="-7.8809474559988227E-2"/>
                  <c:y val="-4.16899970836978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9F-47D3-8E5C-1AEFC0745BDA}"/>
                </c:ext>
              </c:extLst>
            </c:dLbl>
            <c:dLbl>
              <c:idx val="1"/>
              <c:layout>
                <c:manualLayout>
                  <c:x val="-7.1501441041410985E-2"/>
                  <c:y val="7.32852143482064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59F-47D3-8E5C-1AEFC0745BDA}"/>
                </c:ext>
              </c:extLst>
            </c:dLbl>
            <c:dLbl>
              <c:idx val="2"/>
              <c:layout>
                <c:manualLayout>
                  <c:x val="3.6151477124904047E-2"/>
                  <c:y val="1.395013123359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9F-47D3-8E5C-1AEFC0745BDA}"/>
                </c:ext>
              </c:extLst>
            </c:dLbl>
            <c:dLbl>
              <c:idx val="3"/>
              <c:layout>
                <c:manualLayout>
                  <c:x val="7.3062730118454988E-2"/>
                  <c:y val="-0.213451443569553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59F-47D3-8E5C-1AEFC0745BD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'!$R$52:$U$54</c:f>
              <c:multiLvlStrCache>
                <c:ptCount val="4"/>
                <c:lvl>
                  <c:pt idx="0">
                    <c:v>H</c:v>
                  </c:pt>
                  <c:pt idx="1">
                    <c:v>N</c:v>
                  </c:pt>
                  <c:pt idx="2">
                    <c:v>H</c:v>
                  </c:pt>
                  <c:pt idx="3">
                    <c:v>N</c:v>
                  </c:pt>
                </c:lvl>
                <c:lvl>
                  <c:pt idx="0">
                    <c:v>M</c:v>
                  </c:pt>
                  <c:pt idx="2">
                    <c:v>F</c:v>
                  </c:pt>
                </c:lvl>
              </c:multiLvlStrCache>
            </c:multiLvlStrRef>
          </c:cat>
          <c:val>
            <c:numRef>
              <c:f>'عاملون  2 '!$R$55:$U$55</c:f>
              <c:numCache>
                <c:formatCode>General</c:formatCode>
                <c:ptCount val="4"/>
                <c:pt idx="0">
                  <c:v>0</c:v>
                </c:pt>
                <c:pt idx="1">
                  <c:v>4</c:v>
                </c:pt>
                <c:pt idx="2">
                  <c:v>0</c:v>
                </c:pt>
                <c:pt idx="3">
                  <c:v>10</c:v>
                </c:pt>
              </c:numCache>
            </c:numRef>
          </c:val>
          <c:extLst>
            <c:ext xmlns:c16="http://schemas.microsoft.com/office/drawing/2014/chart" uri="{C3380CC4-5D6E-409C-BE32-E72D297353CC}">
              <c16:uniqueId val="{00000008-E59F-47D3-8E5C-1AEFC0745BD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7057103851510678"/>
          <c:y val="0.89409667541557303"/>
          <c:w val="0.4600254652931956"/>
          <c:h val="7.8125546806649168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العاملين على مشاريع</a:t>
            </a:r>
          </a:p>
        </c:rich>
      </c:tx>
      <c:layout>
        <c:manualLayout>
          <c:xMode val="edge"/>
          <c:yMode val="edge"/>
          <c:x val="0.8294714989894556"/>
          <c:y val="0.21759259259259259"/>
        </c:manualLayout>
      </c:layout>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8.581620005832602E-2"/>
          <c:w val="1"/>
          <c:h val="0.7532797462817146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20-47F1-B048-DBBF862DB80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20-47F1-B048-DBBF862DB80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F20-47F1-B048-DBBF862DB80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F20-47F1-B048-DBBF862DB80A}"/>
              </c:ext>
            </c:extLst>
          </c:dPt>
          <c:dLbls>
            <c:dLbl>
              <c:idx val="0"/>
              <c:layout>
                <c:manualLayout>
                  <c:x val="0.10238433610432843"/>
                  <c:y val="1.041666666666666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20-47F1-B048-DBBF862DB80A}"/>
                </c:ext>
              </c:extLst>
            </c:dLbl>
            <c:dLbl>
              <c:idx val="1"/>
              <c:layout>
                <c:manualLayout>
                  <c:x val="-9.0147923582722889E-2"/>
                  <c:y val="-7.603820355788859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20-47F1-B048-DBBF862DB80A}"/>
                </c:ext>
              </c:extLst>
            </c:dLbl>
            <c:dLbl>
              <c:idx val="2"/>
              <c:layout>
                <c:manualLayout>
                  <c:x val="-0.11619011038254365"/>
                  <c:y val="-0.213335156022163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20-47F1-B048-DBBF862DB80A}"/>
                </c:ext>
              </c:extLst>
            </c:dLbl>
            <c:dLbl>
              <c:idx val="3"/>
              <c:layout>
                <c:manualLayout>
                  <c:x val="0.10499519877088535"/>
                  <c:y val="-1.72601341498979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20-47F1-B048-DBBF862DB80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 '!$R$65:$U$67</c:f>
              <c:multiLvlStrCache>
                <c:ptCount val="4"/>
                <c:lvl>
                  <c:pt idx="0">
                    <c:v>H</c:v>
                  </c:pt>
                  <c:pt idx="1">
                    <c:v>N</c:v>
                  </c:pt>
                  <c:pt idx="2">
                    <c:v>H</c:v>
                  </c:pt>
                  <c:pt idx="3">
                    <c:v>N</c:v>
                  </c:pt>
                </c:lvl>
                <c:lvl>
                  <c:pt idx="0">
                    <c:v>M</c:v>
                  </c:pt>
                  <c:pt idx="2">
                    <c:v>F</c:v>
                  </c:pt>
                </c:lvl>
              </c:multiLvlStrCache>
            </c:multiLvlStrRef>
          </c:cat>
          <c:val>
            <c:numRef>
              <c:f>'عاملون  2 '!$R$68:$U$68</c:f>
              <c:numCache>
                <c:formatCode>General</c:formatCode>
                <c:ptCount val="4"/>
                <c:pt idx="0">
                  <c:v>1</c:v>
                </c:pt>
                <c:pt idx="1">
                  <c:v>21</c:v>
                </c:pt>
                <c:pt idx="2">
                  <c:v>1</c:v>
                </c:pt>
                <c:pt idx="3">
                  <c:v>18</c:v>
                </c:pt>
              </c:numCache>
            </c:numRef>
          </c:val>
          <c:extLst>
            <c:ext xmlns:c16="http://schemas.microsoft.com/office/drawing/2014/chart" uri="{C3380CC4-5D6E-409C-BE32-E72D297353CC}">
              <c16:uniqueId val="{00000008-7F20-47F1-B048-DBBF862DB80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2818787895415508"/>
          <c:y val="0.87729841061533975"/>
          <c:w val="0.32852551967589416"/>
          <c:h val="9.492381160688247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العاملون  بالبرنامج و المشاريع / حسب نوع العقد</a:t>
            </a:r>
          </a:p>
        </c:rich>
      </c:tx>
      <c:layout>
        <c:manualLayout>
          <c:xMode val="edge"/>
          <c:yMode val="edge"/>
          <c:x val="0.58742283269846352"/>
          <c:y val="3.3892322401561932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FAB-4865-877D-4DE2A3DD6B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FAB-4865-877D-4DE2A3DD6B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FAB-4865-877D-4DE2A3DD6B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FAB-4865-877D-4DE2A3DD6B0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4FAB-4865-877D-4DE2A3DD6B0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4FAB-4865-877D-4DE2A3DD6B0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4FAB-4865-877D-4DE2A3DD6B0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4FAB-4865-877D-4DE2A3DD6B06}"/>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4FAB-4865-877D-4DE2A3DD6B06}"/>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4FAB-4865-877D-4DE2A3DD6B06}"/>
              </c:ext>
            </c:extLst>
          </c:dPt>
          <c:dLbls>
            <c:dLbl>
              <c:idx val="0"/>
              <c:layout>
                <c:manualLayout>
                  <c:x val="-9.3103254068120617E-2"/>
                  <c:y val="-5.64601613096633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FAB-4865-877D-4DE2A3DD6B06}"/>
                </c:ext>
              </c:extLst>
            </c:dLbl>
            <c:dLbl>
              <c:idx val="2"/>
              <c:layout>
                <c:manualLayout>
                  <c:x val="-0.13470871083601516"/>
                  <c:y val="-0.12703856537090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FAB-4865-877D-4DE2A3DD6B06}"/>
                </c:ext>
              </c:extLst>
            </c:dLbl>
            <c:dLbl>
              <c:idx val="3"/>
              <c:layout>
                <c:manualLayout>
                  <c:x val="-6.8776923432733922E-2"/>
                  <c:y val="-0.277371208285311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FAB-4865-877D-4DE2A3DD6B06}"/>
                </c:ext>
              </c:extLst>
            </c:dLbl>
            <c:dLbl>
              <c:idx val="4"/>
              <c:layout>
                <c:manualLayout>
                  <c:x val="-4.7188602581223218E-2"/>
                  <c:y val="1.38664966298043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FAB-4865-877D-4DE2A3DD6B06}"/>
                </c:ext>
              </c:extLst>
            </c:dLbl>
            <c:dLbl>
              <c:idx val="5"/>
              <c:layout>
                <c:manualLayout>
                  <c:x val="-0.13452674076669199"/>
                  <c:y val="-2.25607224099593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FAB-4865-877D-4DE2A3DD6B06}"/>
                </c:ext>
              </c:extLst>
            </c:dLbl>
            <c:dLbl>
              <c:idx val="6"/>
              <c:layout>
                <c:manualLayout>
                  <c:x val="0.15972667763662263"/>
                  <c:y val="-0.196477795992059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FAB-4865-877D-4DE2A3DD6B06}"/>
                </c:ext>
              </c:extLst>
            </c:dLbl>
            <c:dLbl>
              <c:idx val="7"/>
              <c:layout>
                <c:manualLayout>
                  <c:x val="0.17835727550493349"/>
                  <c:y val="1.49197383548293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FAB-4865-877D-4DE2A3DD6B06}"/>
                </c:ext>
              </c:extLst>
            </c:dLbl>
            <c:dLbl>
              <c:idx val="8"/>
              <c:layout>
                <c:manualLayout>
                  <c:x val="-2.8255631382068859E-2"/>
                  <c:y val="-7.047236823892645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FAB-4865-877D-4DE2A3DD6B06}"/>
                </c:ext>
              </c:extLst>
            </c:dLbl>
            <c:dLbl>
              <c:idx val="9"/>
              <c:layout>
                <c:manualLayout>
                  <c:x val="8.2761154620701355E-2"/>
                  <c:y val="8.8563929815672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4FAB-4865-877D-4DE2A3DD6B0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3'!$D$3:$M$4</c:f>
              <c:multiLvlStrCache>
                <c:ptCount val="10"/>
                <c:lvl>
                  <c:pt idx="0">
                    <c:v>M</c:v>
                  </c:pt>
                  <c:pt idx="1">
                    <c:v>F</c:v>
                  </c:pt>
                  <c:pt idx="2">
                    <c:v>M</c:v>
                  </c:pt>
                  <c:pt idx="3">
                    <c:v>F</c:v>
                  </c:pt>
                  <c:pt idx="4">
                    <c:v>M</c:v>
                  </c:pt>
                  <c:pt idx="5">
                    <c:v>F</c:v>
                  </c:pt>
                  <c:pt idx="6">
                    <c:v>M</c:v>
                  </c:pt>
                  <c:pt idx="7">
                    <c:v>F</c:v>
                  </c:pt>
                  <c:pt idx="8">
                    <c:v>M</c:v>
                  </c:pt>
                  <c:pt idx="9">
                    <c:v>F</c:v>
                  </c:pt>
                </c:lvl>
                <c:lvl>
                  <c:pt idx="0">
                    <c:v>عقد دائم</c:v>
                  </c:pt>
                  <c:pt idx="2">
                    <c:v>عقد مؤقت</c:v>
                  </c:pt>
                  <c:pt idx="4">
                    <c:v>اعارة حكومة</c:v>
                  </c:pt>
                  <c:pt idx="6">
                    <c:v>بطالة غير حكومة</c:v>
                  </c:pt>
                  <c:pt idx="8">
                    <c:v>متطوع</c:v>
                  </c:pt>
                </c:lvl>
              </c:multiLvlStrCache>
            </c:multiLvlStrRef>
          </c:cat>
          <c:val>
            <c:numRef>
              <c:f>'عاملون 3'!$D$5:$M$5</c:f>
              <c:numCache>
                <c:formatCode>General</c:formatCode>
                <c:ptCount val="10"/>
                <c:pt idx="0">
                  <c:v>6</c:v>
                </c:pt>
                <c:pt idx="1">
                  <c:v>18</c:v>
                </c:pt>
                <c:pt idx="2">
                  <c:v>24</c:v>
                </c:pt>
                <c:pt idx="3">
                  <c:v>21</c:v>
                </c:pt>
                <c:pt idx="4">
                  <c:v>2</c:v>
                </c:pt>
                <c:pt idx="5">
                  <c:v>4</c:v>
                </c:pt>
                <c:pt idx="6">
                  <c:v>11</c:v>
                </c:pt>
                <c:pt idx="7">
                  <c:v>21</c:v>
                </c:pt>
                <c:pt idx="8">
                  <c:v>1</c:v>
                </c:pt>
                <c:pt idx="9">
                  <c:v>18</c:v>
                </c:pt>
              </c:numCache>
            </c:numRef>
          </c:val>
          <c:extLst>
            <c:ext xmlns:c16="http://schemas.microsoft.com/office/drawing/2014/chart" uri="{C3380CC4-5D6E-409C-BE32-E72D297353CC}">
              <c16:uniqueId val="{00000014-4FAB-4865-877D-4DE2A3DD6B0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5110105008347402E-2"/>
          <c:y val="0.89717727659444246"/>
          <c:w val="0.92162084954057244"/>
          <c:h val="8.9265794444932711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عقد مثبت / دائم</a:t>
            </a:r>
          </a:p>
        </c:rich>
      </c:tx>
      <c:layout>
        <c:manualLayout>
          <c:xMode val="edge"/>
          <c:yMode val="edge"/>
          <c:x val="0.85683169603799525"/>
          <c:y val="0.1818181818181818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0211357671200192"/>
          <c:w val="1"/>
          <c:h val="0.5156578382247674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D23-401B-B775-7E09DD5953F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D23-401B-B775-7E09DD5953F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D23-401B-B775-7E09DD5953F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D23-401B-B775-7E09DD5953F0}"/>
              </c:ext>
            </c:extLst>
          </c:dPt>
          <c:dLbls>
            <c:dLbl>
              <c:idx val="0"/>
              <c:layout>
                <c:manualLayout>
                  <c:x val="-2.1725984251968505E-2"/>
                  <c:y val="1.515151515151515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23-401B-B775-7E09DD5953F0}"/>
                </c:ext>
              </c:extLst>
            </c:dLbl>
            <c:dLbl>
              <c:idx val="1"/>
              <c:layout>
                <c:manualLayout>
                  <c:x val="7.4475440569928761E-2"/>
                  <c:y val="-9.88093533762825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23-401B-B775-7E09DD5953F0}"/>
                </c:ext>
              </c:extLst>
            </c:dLbl>
            <c:dLbl>
              <c:idx val="2"/>
              <c:layout>
                <c:manualLayout>
                  <c:x val="5.0479240094988123E-2"/>
                  <c:y val="5.971510379384395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D23-401B-B775-7E09DD5953F0}"/>
                </c:ext>
              </c:extLst>
            </c:dLbl>
            <c:dLbl>
              <c:idx val="3"/>
              <c:layout>
                <c:manualLayout>
                  <c:x val="5.2049993750781058E-2"/>
                  <c:y val="-0.2142366976855165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23-401B-B775-7E09DD5953F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'عاملون 3'!$AO$4:$AR$5</c:f>
              <c:strCache>
                <c:ptCount val="4"/>
                <c:pt idx="0">
                  <c:v>H</c:v>
                </c:pt>
                <c:pt idx="1">
                  <c:v>N</c:v>
                </c:pt>
                <c:pt idx="2">
                  <c:v>H</c:v>
                </c:pt>
                <c:pt idx="3">
                  <c:v>N</c:v>
                </c:pt>
              </c:strCache>
            </c:strRef>
          </c:cat>
          <c:val>
            <c:numRef>
              <c:f>'عاملون 3'!$AO$6:$AR$6</c:f>
              <c:numCache>
                <c:formatCode>General</c:formatCode>
                <c:ptCount val="4"/>
                <c:pt idx="0">
                  <c:v>2</c:v>
                </c:pt>
                <c:pt idx="1">
                  <c:v>4</c:v>
                </c:pt>
                <c:pt idx="2">
                  <c:v>1</c:v>
                </c:pt>
                <c:pt idx="3">
                  <c:v>17</c:v>
                </c:pt>
              </c:numCache>
            </c:numRef>
          </c:val>
          <c:extLst>
            <c:ext xmlns:c16="http://schemas.microsoft.com/office/drawing/2014/chart" uri="{C3380CC4-5D6E-409C-BE32-E72D297353CC}">
              <c16:uniqueId val="{00000008-4D23-401B-B775-7E09DD5953F0}"/>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9960324959380077"/>
          <c:y val="0.82473347649725604"/>
          <c:w val="0.60460302462192228"/>
          <c:h val="0.1389028871391076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2000" b="1" u="sng"/>
              <a:t>عقد مؤقت</a:t>
            </a:r>
          </a:p>
        </c:rich>
      </c:tx>
      <c:layout>
        <c:manualLayout>
          <c:xMode val="edge"/>
          <c:yMode val="edge"/>
          <c:x val="0.83878398140341348"/>
          <c:y val="0.3547924009361400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9EF-4FA4-9AA6-FDC4DDDBF8B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9EF-4FA4-9AA6-FDC4DDDBF8B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09EF-4FA4-9AA6-FDC4DDDBF8B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09EF-4FA4-9AA6-FDC4DDDBF8BA}"/>
              </c:ext>
            </c:extLst>
          </c:dPt>
          <c:dLbls>
            <c:dLbl>
              <c:idx val="0"/>
              <c:layout>
                <c:manualLayout>
                  <c:x val="6.2307520089934225E-2"/>
                  <c:y val="2.03791601594357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EF-4FA4-9AA6-FDC4DDDBF8BA}"/>
                </c:ext>
              </c:extLst>
            </c:dLbl>
            <c:dLbl>
              <c:idx val="1"/>
              <c:layout>
                <c:manualLayout>
                  <c:x val="-6.3639005196945667E-2"/>
                  <c:y val="-4.01256958193613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EF-4FA4-9AA6-FDC4DDDBF8BA}"/>
                </c:ext>
              </c:extLst>
            </c:dLbl>
            <c:dLbl>
              <c:idx val="2"/>
              <c:layout>
                <c:manualLayout>
                  <c:x val="-0.1363897661612625"/>
                  <c:y val="-0.215735768426990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9EF-4FA4-9AA6-FDC4DDDBF8BA}"/>
                </c:ext>
              </c:extLst>
            </c:dLbl>
            <c:dLbl>
              <c:idx val="3"/>
              <c:layout>
                <c:manualLayout>
                  <c:x val="-1.5058281054251159E-2"/>
                  <c:y val="-0.129152274158911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9EF-4FA4-9AA6-FDC4DDDBF8B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3'!$AO$20:$AR$22</c:f>
              <c:multiLvlStrCache>
                <c:ptCount val="4"/>
                <c:lvl>
                  <c:pt idx="0">
                    <c:v>H</c:v>
                  </c:pt>
                  <c:pt idx="1">
                    <c:v>N</c:v>
                  </c:pt>
                  <c:pt idx="2">
                    <c:v>H</c:v>
                  </c:pt>
                  <c:pt idx="3">
                    <c:v>N</c:v>
                  </c:pt>
                </c:lvl>
                <c:lvl>
                  <c:pt idx="0">
                    <c:v>M</c:v>
                  </c:pt>
                  <c:pt idx="2">
                    <c:v>F</c:v>
                  </c:pt>
                </c:lvl>
              </c:multiLvlStrCache>
            </c:multiLvlStrRef>
          </c:cat>
          <c:val>
            <c:numRef>
              <c:f>'عاملون 3'!$AO$23:$AR$23</c:f>
              <c:numCache>
                <c:formatCode>General</c:formatCode>
                <c:ptCount val="4"/>
                <c:pt idx="0">
                  <c:v>1</c:v>
                </c:pt>
                <c:pt idx="1">
                  <c:v>23</c:v>
                </c:pt>
                <c:pt idx="2">
                  <c:v>1</c:v>
                </c:pt>
                <c:pt idx="3">
                  <c:v>20</c:v>
                </c:pt>
              </c:numCache>
            </c:numRef>
          </c:val>
          <c:extLst>
            <c:ext xmlns:c16="http://schemas.microsoft.com/office/drawing/2014/chart" uri="{C3380CC4-5D6E-409C-BE32-E72D297353CC}">
              <c16:uniqueId val="{00000008-09EF-4FA4-9AA6-FDC4DDDBF8B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1178168064745082"/>
          <c:y val="0.83451236997178424"/>
          <c:w val="0.3522382116028599"/>
          <c:h val="0.1311528815505247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spc="0" baseline="0">
                <a:solidFill>
                  <a:schemeClr val="tx1">
                    <a:lumMod val="65000"/>
                    <a:lumOff val="35000"/>
                  </a:schemeClr>
                </a:solidFill>
                <a:latin typeface="+mn-lt"/>
                <a:ea typeface="+mn-ea"/>
                <a:cs typeface="+mn-cs"/>
              </a:defRPr>
            </a:pPr>
            <a:r>
              <a:rPr lang="ar-SA" sz="1800" b="1" u="sng"/>
              <a:t>بطالة غير حكومة</a:t>
            </a:r>
          </a:p>
        </c:rich>
      </c:tx>
      <c:layout>
        <c:manualLayout>
          <c:xMode val="edge"/>
          <c:yMode val="edge"/>
          <c:x val="0.84283333333333332"/>
          <c:y val="8.2815734989648032E-2"/>
        </c:manualLayout>
      </c:layout>
      <c:overlay val="0"/>
      <c:spPr>
        <a:noFill/>
        <a:ln>
          <a:noFill/>
        </a:ln>
        <a:effectLst/>
      </c:spPr>
      <c:txPr>
        <a:bodyPr rot="0" spcFirstLastPara="1" vertOverflow="ellipsis" vert="horz" wrap="square" anchor="ctr" anchorCtr="1"/>
        <a:lstStyle/>
        <a:p>
          <a:pPr>
            <a:defRPr sz="1400" b="0" i="0" u="sng"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081-421C-B508-72FCC4E0F70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081-421C-B508-72FCC4E0F70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081-421C-B508-72FCC4E0F70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B081-421C-B508-72FCC4E0F70B}"/>
              </c:ext>
            </c:extLst>
          </c:dPt>
          <c:dLbls>
            <c:dLbl>
              <c:idx val="1"/>
              <c:layout>
                <c:manualLayout>
                  <c:x val="-0.12006819099535634"/>
                  <c:y val="4.74606760666177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081-421C-B508-72FCC4E0F70B}"/>
                </c:ext>
              </c:extLst>
            </c:dLbl>
            <c:dLbl>
              <c:idx val="2"/>
              <c:layout>
                <c:manualLayout>
                  <c:x val="-7.5046587926509187E-2"/>
                  <c:y val="-0.201908184030297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081-421C-B508-72FCC4E0F70B}"/>
                </c:ext>
              </c:extLst>
            </c:dLbl>
            <c:dLbl>
              <c:idx val="3"/>
              <c:layout>
                <c:manualLayout>
                  <c:x val="9.1838582677165354E-2"/>
                  <c:y val="-9.93231394517979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081-421C-B508-72FCC4E0F70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3'!$AO$38:$AR$40</c:f>
              <c:multiLvlStrCache>
                <c:ptCount val="4"/>
                <c:lvl>
                  <c:pt idx="0">
                    <c:v>H</c:v>
                  </c:pt>
                  <c:pt idx="1">
                    <c:v>N</c:v>
                  </c:pt>
                  <c:pt idx="2">
                    <c:v>H</c:v>
                  </c:pt>
                  <c:pt idx="3">
                    <c:v>N</c:v>
                  </c:pt>
                </c:lvl>
                <c:lvl>
                  <c:pt idx="0">
                    <c:v>M</c:v>
                  </c:pt>
                  <c:pt idx="2">
                    <c:v>F</c:v>
                  </c:pt>
                </c:lvl>
              </c:multiLvlStrCache>
            </c:multiLvlStrRef>
          </c:cat>
          <c:val>
            <c:numRef>
              <c:f>'عاملون 3'!$AO$41:$AR$41</c:f>
              <c:numCache>
                <c:formatCode>General</c:formatCode>
                <c:ptCount val="4"/>
                <c:pt idx="0">
                  <c:v>0</c:v>
                </c:pt>
                <c:pt idx="1">
                  <c:v>11</c:v>
                </c:pt>
                <c:pt idx="2">
                  <c:v>3</c:v>
                </c:pt>
                <c:pt idx="3">
                  <c:v>18</c:v>
                </c:pt>
              </c:numCache>
            </c:numRef>
          </c:val>
          <c:extLst>
            <c:ext xmlns:c16="http://schemas.microsoft.com/office/drawing/2014/chart" uri="{C3380CC4-5D6E-409C-BE32-E72D297353CC}">
              <c16:uniqueId val="{00000008-B081-421C-B508-72FCC4E0F70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0906379971734304"/>
          <c:y val="0.8902544790596828"/>
          <c:w val="0.55879547748839087"/>
          <c:h val="6.942260361837294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ar-SA" sz="1600" b="1" i="0" u="none" strike="noStrike" baseline="0">
                <a:effectLst/>
              </a:rPr>
              <a:t>المستفيدين بالغين تحت سن 18</a:t>
            </a:r>
            <a:endParaRPr lang="ar-SA" sz="1600"/>
          </a:p>
        </c:rich>
      </c:tx>
      <c:layout>
        <c:manualLayout>
          <c:xMode val="edge"/>
          <c:yMode val="edge"/>
          <c:x val="0.40780673181324645"/>
          <c:y val="4.020100502512562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8093457380879763E-2"/>
          <c:y val="0.17527175601790329"/>
          <c:w val="0.85212963404074749"/>
          <c:h val="0.6213953734372623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F73-4CCB-8703-D7C89E32490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F73-4CCB-8703-D7C89E32490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F73-4CCB-8703-D7C89E32490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F73-4CCB-8703-D7C89E324909}"/>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bestFit"/>
            <c:showLegendKey val="1"/>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مستفيدون!$C$16:$F$17</c:f>
              <c:multiLvlStrCache>
                <c:ptCount val="4"/>
                <c:lvl>
                  <c:pt idx="0">
                    <c:v>H</c:v>
                  </c:pt>
                  <c:pt idx="1">
                    <c:v>N</c:v>
                  </c:pt>
                  <c:pt idx="2">
                    <c:v>H</c:v>
                  </c:pt>
                  <c:pt idx="3">
                    <c:v>N</c:v>
                  </c:pt>
                </c:lvl>
                <c:lvl>
                  <c:pt idx="0">
                    <c:v>M</c:v>
                  </c:pt>
                  <c:pt idx="2">
                    <c:v>F</c:v>
                  </c:pt>
                </c:lvl>
              </c:multiLvlStrCache>
            </c:multiLvlStrRef>
          </c:cat>
          <c:val>
            <c:numRef>
              <c:f>مستفيدون!$C$18:$F$18</c:f>
              <c:numCache>
                <c:formatCode>General</c:formatCode>
                <c:ptCount val="4"/>
                <c:pt idx="0">
                  <c:v>2269</c:v>
                </c:pt>
                <c:pt idx="1">
                  <c:v>5531</c:v>
                </c:pt>
                <c:pt idx="2">
                  <c:v>2180</c:v>
                </c:pt>
                <c:pt idx="3">
                  <c:v>6213</c:v>
                </c:pt>
              </c:numCache>
            </c:numRef>
          </c:val>
          <c:extLst>
            <c:ext xmlns:c16="http://schemas.microsoft.com/office/drawing/2014/chart" uri="{C3380CC4-5D6E-409C-BE32-E72D297353CC}">
              <c16:uniqueId val="{00000008-2F73-4CCB-8703-D7C89E324909}"/>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2809266610268757"/>
          <c:y val="0.87086744322248977"/>
          <c:w val="0.83196893776707659"/>
          <c:h val="7.954577991800611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u="sng"/>
              <a:t>اعارة حكومة</a:t>
            </a:r>
          </a:p>
        </c:rich>
      </c:tx>
      <c:layout>
        <c:manualLayout>
          <c:xMode val="edge"/>
          <c:yMode val="edge"/>
          <c:x val="0.84463977490101871"/>
          <c:y val="0.2842638078986328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957690844189966"/>
          <c:w val="1"/>
          <c:h val="0.6211499947240125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F89-4F59-8CEC-C27B84A6732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F89-4F59-8CEC-C27B84A6732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F89-4F59-8CEC-C27B84A6732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F89-4F59-8CEC-C27B84A67323}"/>
              </c:ext>
            </c:extLst>
          </c:dPt>
          <c:dLbls>
            <c:dLbl>
              <c:idx val="0"/>
              <c:layout>
                <c:manualLayout>
                  <c:x val="-0.15702605765381022"/>
                  <c:y val="1.85618830691964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89-4F59-8CEC-C27B84A67323}"/>
                </c:ext>
              </c:extLst>
            </c:dLbl>
            <c:dLbl>
              <c:idx val="1"/>
              <c:layout>
                <c:manualLayout>
                  <c:x val="2.7192045909515549E-4"/>
                  <c:y val="-6.11172516262298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89-4F59-8CEC-C27B84A67323}"/>
                </c:ext>
              </c:extLst>
            </c:dLbl>
            <c:dLbl>
              <c:idx val="2"/>
              <c:layout>
                <c:manualLayout>
                  <c:x val="0.11472752346634627"/>
                  <c:y val="2.30406101812701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89-4F59-8CEC-C27B84A6732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3'!$Q$38:$T$40</c:f>
              <c:multiLvlStrCache>
                <c:ptCount val="4"/>
                <c:lvl>
                  <c:pt idx="0">
                    <c:v>H</c:v>
                  </c:pt>
                  <c:pt idx="1">
                    <c:v>N</c:v>
                  </c:pt>
                  <c:pt idx="2">
                    <c:v>H</c:v>
                  </c:pt>
                  <c:pt idx="3">
                    <c:v>N</c:v>
                  </c:pt>
                </c:lvl>
                <c:lvl>
                  <c:pt idx="0">
                    <c:v>M</c:v>
                  </c:pt>
                  <c:pt idx="2">
                    <c:v>F</c:v>
                  </c:pt>
                </c:lvl>
              </c:multiLvlStrCache>
            </c:multiLvlStrRef>
          </c:cat>
          <c:val>
            <c:numRef>
              <c:f>'عاملون 3'!$Q$41:$T$41</c:f>
              <c:numCache>
                <c:formatCode>General</c:formatCode>
                <c:ptCount val="4"/>
                <c:pt idx="0">
                  <c:v>0</c:v>
                </c:pt>
                <c:pt idx="1">
                  <c:v>2</c:v>
                </c:pt>
                <c:pt idx="2">
                  <c:v>0</c:v>
                </c:pt>
                <c:pt idx="3">
                  <c:v>4</c:v>
                </c:pt>
              </c:numCache>
            </c:numRef>
          </c:val>
          <c:extLst>
            <c:ext xmlns:c16="http://schemas.microsoft.com/office/drawing/2014/chart" uri="{C3380CC4-5D6E-409C-BE32-E72D297353CC}">
              <c16:uniqueId val="{00000008-8F89-4F59-8CEC-C27B84A6732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2778215223097107"/>
          <c:y val="0.82061909182669612"/>
          <c:w val="0.40375772943636284"/>
          <c:h val="0.1387717927592135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ar-SA" sz="1800" b="1" u="sng"/>
              <a:t>متطوع</a:t>
            </a:r>
          </a:p>
        </c:rich>
      </c:tx>
      <c:layout>
        <c:manualLayout>
          <c:xMode val="edge"/>
          <c:yMode val="edge"/>
          <c:x val="0.85039047555496239"/>
          <c:y val="0.21153846153846154"/>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8.5897435897435884E-2"/>
          <c:w val="1"/>
          <c:h val="0.7249772864930345"/>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E30-47A3-BF78-1DA48354DA1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E30-47A3-BF78-1DA48354DA1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E30-47A3-BF78-1DA48354DA1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E30-47A3-BF78-1DA48354DA1B}"/>
              </c:ext>
            </c:extLst>
          </c:dPt>
          <c:dLbls>
            <c:dLbl>
              <c:idx val="0"/>
              <c:layout>
                <c:manualLayout>
                  <c:x val="-0.27065728012811957"/>
                  <c:y val="0.230769230769230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30-47A3-BF78-1DA48354DA1B}"/>
                </c:ext>
              </c:extLst>
            </c:dLbl>
            <c:dLbl>
              <c:idx val="2"/>
              <c:layout>
                <c:manualLayout>
                  <c:x val="-4.2452177587970992E-2"/>
                  <c:y val="-0.422756410256410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30-47A3-BF78-1DA48354DA1B}"/>
                </c:ext>
              </c:extLst>
            </c:dLbl>
            <c:dLbl>
              <c:idx val="3"/>
              <c:layout>
                <c:manualLayout>
                  <c:x val="-0.10483556875305841"/>
                  <c:y val="5.28846153846153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E30-47A3-BF78-1DA48354DA1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3'!$Q$47:$T$49</c:f>
              <c:multiLvlStrCache>
                <c:ptCount val="4"/>
                <c:lvl>
                  <c:pt idx="0">
                    <c:v>H</c:v>
                  </c:pt>
                  <c:pt idx="1">
                    <c:v>N</c:v>
                  </c:pt>
                  <c:pt idx="2">
                    <c:v>H</c:v>
                  </c:pt>
                  <c:pt idx="3">
                    <c:v>N</c:v>
                  </c:pt>
                </c:lvl>
                <c:lvl>
                  <c:pt idx="0">
                    <c:v>M</c:v>
                  </c:pt>
                  <c:pt idx="2">
                    <c:v>F</c:v>
                  </c:pt>
                </c:lvl>
              </c:multiLvlStrCache>
            </c:multiLvlStrRef>
          </c:cat>
          <c:val>
            <c:numRef>
              <c:f>'عاملون 3'!$Q$50:$T$50</c:f>
              <c:numCache>
                <c:formatCode>General</c:formatCode>
                <c:ptCount val="4"/>
                <c:pt idx="0">
                  <c:v>0</c:v>
                </c:pt>
                <c:pt idx="1">
                  <c:v>1</c:v>
                </c:pt>
                <c:pt idx="2">
                  <c:v>16</c:v>
                </c:pt>
                <c:pt idx="3">
                  <c:v>2</c:v>
                </c:pt>
              </c:numCache>
            </c:numRef>
          </c:val>
          <c:extLst>
            <c:ext xmlns:c16="http://schemas.microsoft.com/office/drawing/2014/chart" uri="{C3380CC4-5D6E-409C-BE32-E72D297353CC}">
              <c16:uniqueId val="{00000008-FE30-47A3-BF78-1DA48354DA1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18604549431321"/>
          <c:y val="0.8301054916212397"/>
          <c:w val="0.46905686789151357"/>
          <c:h val="0.13143296991722189"/>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ar-SA" sz="1600" b="1" i="0" u="none" strike="noStrike" baseline="0">
                <a:effectLst/>
              </a:rPr>
              <a:t>المستفيدين من أشخاص ذوي اعاقة و غيرهم</a:t>
            </a:r>
            <a:endParaRPr lang="ar-SA" sz="1600"/>
          </a:p>
        </c:rich>
      </c:tx>
      <c:layout>
        <c:manualLayout>
          <c:xMode val="edge"/>
          <c:yMode val="edge"/>
          <c:x val="0.37066553260220542"/>
          <c:y val="5.730657301880197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78E-45C2-8F90-603E7BCDE8E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78E-45C2-8F90-603E7BCDE8E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578E-45C2-8F90-603E7BCDE8E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578E-45C2-8F90-603E7BCDE8E2}"/>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مستفيدون!$C$27:$F$28</c:f>
              <c:multiLvlStrCache>
                <c:ptCount val="4"/>
                <c:lvl>
                  <c:pt idx="0">
                    <c:v>H</c:v>
                  </c:pt>
                  <c:pt idx="1">
                    <c:v>N</c:v>
                  </c:pt>
                  <c:pt idx="2">
                    <c:v>H</c:v>
                  </c:pt>
                  <c:pt idx="3">
                    <c:v>N</c:v>
                  </c:pt>
                </c:lvl>
                <c:lvl>
                  <c:pt idx="0">
                    <c:v>أطفال " تحت  " 18</c:v>
                  </c:pt>
                  <c:pt idx="2">
                    <c:v>بالغين " فوق  "18</c:v>
                  </c:pt>
                </c:lvl>
              </c:multiLvlStrCache>
            </c:multiLvlStrRef>
          </c:cat>
          <c:val>
            <c:numRef>
              <c:f>مستفيدون!$C$29:$F$29</c:f>
              <c:numCache>
                <c:formatCode>General</c:formatCode>
                <c:ptCount val="4"/>
                <c:pt idx="0">
                  <c:v>2772</c:v>
                </c:pt>
                <c:pt idx="1">
                  <c:v>7933</c:v>
                </c:pt>
                <c:pt idx="2">
                  <c:v>3195</c:v>
                </c:pt>
                <c:pt idx="3">
                  <c:v>8743</c:v>
                </c:pt>
              </c:numCache>
            </c:numRef>
          </c:val>
          <c:extLst>
            <c:ext xmlns:c16="http://schemas.microsoft.com/office/drawing/2014/chart" uri="{C3380CC4-5D6E-409C-BE32-E72D297353CC}">
              <c16:uniqueId val="{00000008-578E-45C2-8F90-603E7BCDE8E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8.3748083044447599E-2"/>
          <c:y val="0.88028792266229794"/>
          <c:w val="0.85214368253068207"/>
          <c:h val="9.678944813018128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ar-SA" sz="1400" b="1">
                <a:solidFill>
                  <a:sysClr val="windowText" lastClr="000000"/>
                </a:solidFill>
              </a:rPr>
              <a:t>العاملين بالجمعية /حسب الجنس و الأشخاص ذوي الإعاقة </a:t>
            </a:r>
          </a:p>
        </c:rich>
      </c:tx>
      <c:layout>
        <c:manualLayout>
          <c:xMode val="edge"/>
          <c:yMode val="edge"/>
          <c:x val="9.8294807106656029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238934675202699E-2"/>
          <c:y val="0.13524631386128577"/>
          <c:w val="0.94024942976057424"/>
          <c:h val="0.68938673698441244"/>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96-4A5A-84DA-88FB987AE09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96-4A5A-84DA-88FB987AE09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F96-4A5A-84DA-88FB987AE091}"/>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F96-4A5A-84DA-88FB987AE091}"/>
              </c:ext>
            </c:extLst>
          </c:dPt>
          <c:dLbls>
            <c:dLbl>
              <c:idx val="0"/>
              <c:layout>
                <c:manualLayout>
                  <c:x val="-6.0156427343319809E-2"/>
                  <c:y val="0.1051622193059201"/>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F96-4A5A-84DA-88FB987AE091}"/>
                </c:ext>
              </c:extLst>
            </c:dLbl>
            <c:dLbl>
              <c:idx val="1"/>
              <c:layout>
                <c:manualLayout>
                  <c:x val="-0.15797318709474417"/>
                  <c:y val="7.513269174686497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F96-4A5A-84DA-88FB987AE091}"/>
                </c:ext>
              </c:extLst>
            </c:dLbl>
            <c:dLbl>
              <c:idx val="2"/>
              <c:layout>
                <c:manualLayout>
                  <c:x val="-0.13878431681032061"/>
                  <c:y val="-0.2240292359288422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F96-4A5A-84DA-88FB987AE091}"/>
                </c:ext>
              </c:extLst>
            </c:dLbl>
            <c:dLbl>
              <c:idx val="3"/>
              <c:layout>
                <c:manualLayout>
                  <c:x val="0.21189477114634722"/>
                  <c:y val="0.1038670166229221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F96-4A5A-84DA-88FB987AE09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1'!$L$3:$O$4</c:f>
              <c:multiLvlStrCache>
                <c:ptCount val="4"/>
                <c:lvl>
                  <c:pt idx="0">
                    <c:v>H</c:v>
                  </c:pt>
                  <c:pt idx="1">
                    <c:v>N</c:v>
                  </c:pt>
                  <c:pt idx="2">
                    <c:v>H</c:v>
                  </c:pt>
                  <c:pt idx="3">
                    <c:v>N</c:v>
                  </c:pt>
                </c:lvl>
                <c:lvl>
                  <c:pt idx="0">
                    <c:v>M</c:v>
                  </c:pt>
                  <c:pt idx="2">
                    <c:v>F</c:v>
                  </c:pt>
                </c:lvl>
              </c:multiLvlStrCache>
            </c:multiLvlStrRef>
          </c:cat>
          <c:val>
            <c:numRef>
              <c:f>'عاملون  1'!$L$5:$O$5</c:f>
              <c:numCache>
                <c:formatCode>General</c:formatCode>
                <c:ptCount val="4"/>
                <c:pt idx="0">
                  <c:v>3</c:v>
                </c:pt>
                <c:pt idx="1">
                  <c:v>40</c:v>
                </c:pt>
                <c:pt idx="2">
                  <c:v>21</c:v>
                </c:pt>
                <c:pt idx="3">
                  <c:v>62</c:v>
                </c:pt>
              </c:numCache>
            </c:numRef>
          </c:val>
          <c:extLst>
            <c:ext xmlns:c16="http://schemas.microsoft.com/office/drawing/2014/chart" uri="{C3380CC4-5D6E-409C-BE32-E72D297353CC}">
              <c16:uniqueId val="{00000008-7F96-4A5A-84DA-88FB987AE091}"/>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8717880139795701"/>
          <c:y val="0.89409667541557303"/>
          <c:w val="0.61181565846696717"/>
          <c:h val="7.8125546806649168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sng" strike="noStrike" kern="1200" spc="0" baseline="0">
                <a:solidFill>
                  <a:schemeClr val="tx1">
                    <a:lumMod val="65000"/>
                    <a:lumOff val="35000"/>
                  </a:schemeClr>
                </a:solidFill>
                <a:latin typeface="+mn-lt"/>
                <a:ea typeface="+mn-ea"/>
                <a:cs typeface="+mn-cs"/>
              </a:defRPr>
            </a:pPr>
            <a:r>
              <a:rPr lang="ar-SA" sz="1800" b="1" u="sng"/>
              <a:t>العاملون بالجمعية / حسب الفرع</a:t>
            </a:r>
          </a:p>
        </c:rich>
      </c:tx>
      <c:overlay val="0"/>
      <c:spPr>
        <a:noFill/>
        <a:ln>
          <a:noFill/>
        </a:ln>
        <a:effectLst/>
      </c:spPr>
      <c:txPr>
        <a:bodyPr rot="0" spcFirstLastPara="1" vertOverflow="ellipsis" vert="horz" wrap="square" anchor="ctr" anchorCtr="1"/>
        <a:lstStyle/>
        <a:p>
          <a:pPr>
            <a:defRPr sz="1800" b="1" i="0" u="sng"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5241182091399026E-2"/>
          <c:y val="0.26671627774504625"/>
          <c:w val="0.81246165481962407"/>
          <c:h val="0.4708739697705284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D43-4DB4-80EF-DA9A8F744E6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D43-4DB4-80EF-DA9A8F744E62}"/>
              </c:ext>
            </c:extLst>
          </c:dPt>
          <c:dLbls>
            <c:dLbl>
              <c:idx val="1"/>
              <c:layout>
                <c:manualLayout>
                  <c:x val="0.13419443208593912"/>
                  <c:y val="0.120102452621349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43-4DB4-80EF-DA9A8F744E6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1'!$B$3:$C$4</c:f>
              <c:multiLvlStrCache>
                <c:ptCount val="2"/>
                <c:lvl>
                  <c:pt idx="0">
                    <c:v>مصبح</c:v>
                  </c:pt>
                  <c:pt idx="1">
                    <c:v>يبنا</c:v>
                  </c:pt>
                </c:lvl>
                <c:lvl>
                  <c:pt idx="0">
                    <c:v>الفرع</c:v>
                  </c:pt>
                </c:lvl>
              </c:multiLvlStrCache>
            </c:multiLvlStrRef>
          </c:cat>
          <c:val>
            <c:numRef>
              <c:f>'عاملون  1'!$B$5:$C$5</c:f>
              <c:numCache>
                <c:formatCode>General</c:formatCode>
                <c:ptCount val="2"/>
                <c:pt idx="0">
                  <c:v>103</c:v>
                </c:pt>
                <c:pt idx="1">
                  <c:v>23</c:v>
                </c:pt>
              </c:numCache>
            </c:numRef>
          </c:val>
          <c:extLst>
            <c:ext xmlns:c16="http://schemas.microsoft.com/office/drawing/2014/chart" uri="{C3380CC4-5D6E-409C-BE32-E72D297353CC}">
              <c16:uniqueId val="{00000004-0D43-4DB4-80EF-DA9A8F744E6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6951587007563892"/>
          <c:y val="0.86701206157109656"/>
          <c:w val="0.60273759086502698"/>
          <c:h val="7.8125546806649168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800" b="1" i="0" u="sng" baseline="0">
                <a:effectLst/>
              </a:rPr>
              <a:t>العاملون بالجمعية / حسب الحالة الصحية</a:t>
            </a:r>
            <a:endParaRPr lang="ar-SA">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057-4150-8628-7C1011FCD55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057-4150-8628-7C1011FCD552}"/>
              </c:ext>
            </c:extLst>
          </c:dPt>
          <c:dLbls>
            <c:dLbl>
              <c:idx val="0"/>
              <c:layout>
                <c:manualLayout>
                  <c:x val="-0.22222222222222227"/>
                  <c:y val="0.11971894138232723"/>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2916666666666666"/>
                      <c:h val="0.22106481481481483"/>
                    </c:manualLayout>
                  </c15:layout>
                </c:ext>
                <c:ext xmlns:c16="http://schemas.microsoft.com/office/drawing/2014/chart" uri="{C3380CC4-5D6E-409C-BE32-E72D297353CC}">
                  <c16:uniqueId val="{00000001-9057-4150-8628-7C1011FCD552}"/>
                </c:ext>
              </c:extLst>
            </c:dLbl>
            <c:dLbl>
              <c:idx val="1"/>
              <c:layout>
                <c:manualLayout>
                  <c:x val="0.23683017072951265"/>
                  <c:y val="-0.27102508019830857"/>
                </c:manualLayout>
              </c:layout>
              <c:showLegendKey val="0"/>
              <c:showVal val="0"/>
              <c:showCatName val="1"/>
              <c:showSerName val="0"/>
              <c:showPercent val="1"/>
              <c:showBubbleSize val="0"/>
              <c:extLst>
                <c:ext xmlns:c15="http://schemas.microsoft.com/office/drawing/2012/chart" uri="{CE6537A1-D6FC-4f65-9D91-7224C49458BB}">
                  <c15:layout>
                    <c:manualLayout>
                      <c:w val="0.28819444444444442"/>
                      <c:h val="0.25347222222222221"/>
                    </c:manualLayout>
                  </c15:layout>
                </c:ext>
                <c:ext xmlns:c16="http://schemas.microsoft.com/office/drawing/2014/chart" uri="{C3380CC4-5D6E-409C-BE32-E72D297353CC}">
                  <c16:uniqueId val="{00000003-9057-4150-8628-7C1011FCD55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1'!$F$3:$G$4</c:f>
              <c:multiLvlStrCache>
                <c:ptCount val="2"/>
                <c:lvl>
                  <c:pt idx="0">
                    <c:v>H</c:v>
                  </c:pt>
                  <c:pt idx="1">
                    <c:v>N</c:v>
                  </c:pt>
                </c:lvl>
                <c:lvl>
                  <c:pt idx="0">
                    <c:v>الحالة الصحية</c:v>
                  </c:pt>
                </c:lvl>
              </c:multiLvlStrCache>
            </c:multiLvlStrRef>
          </c:cat>
          <c:val>
            <c:numRef>
              <c:f>'عاملون  1'!$F$5:$G$5</c:f>
              <c:numCache>
                <c:formatCode>General</c:formatCode>
                <c:ptCount val="2"/>
                <c:pt idx="0">
                  <c:v>25</c:v>
                </c:pt>
                <c:pt idx="1">
                  <c:v>101</c:v>
                </c:pt>
              </c:numCache>
            </c:numRef>
          </c:val>
          <c:extLst>
            <c:ext xmlns:c16="http://schemas.microsoft.com/office/drawing/2014/chart" uri="{C3380CC4-5D6E-409C-BE32-E72D297353CC}">
              <c16:uniqueId val="{00000004-9057-4150-8628-7C1011FCD55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lumMod val="65000"/>
                    <a:lumOff val="35000"/>
                  </a:schemeClr>
                </a:solidFill>
                <a:latin typeface="+mn-lt"/>
                <a:ea typeface="+mn-ea"/>
                <a:cs typeface="+mn-cs"/>
              </a:defRPr>
            </a:pPr>
            <a:r>
              <a:rPr lang="ar-SA" sz="1400" b="1" u="sng"/>
              <a:t>العاملون بالجمعية /إداري</a:t>
            </a:r>
            <a:r>
              <a:rPr lang="ar-SA" sz="1400" b="1" u="sng" baseline="0"/>
              <a:t> /فني</a:t>
            </a:r>
            <a:endParaRPr lang="ar-SA" sz="1400" b="1" u="sng"/>
          </a:p>
        </c:rich>
      </c:tx>
      <c:layout>
        <c:manualLayout>
          <c:xMode val="edge"/>
          <c:yMode val="edge"/>
          <c:x val="0.31801522900254803"/>
          <c:y val="1.6644241354605342E-2"/>
        </c:manualLayout>
      </c:layout>
      <c:overlay val="0"/>
      <c:spPr>
        <a:solidFill>
          <a:srgbClr val="FFFFCC"/>
        </a:solidFill>
        <a:ln>
          <a:noFill/>
        </a:ln>
        <a:effectLst/>
      </c:spPr>
      <c:txPr>
        <a:bodyPr rot="0" spcFirstLastPara="1" vertOverflow="ellipsis" vert="horz" wrap="square" anchor="ctr" anchorCtr="1"/>
        <a:lstStyle/>
        <a:p>
          <a:pPr>
            <a:defRPr sz="1400" b="1" i="0" u="sng"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3370873888199628"/>
          <c:w val="1"/>
          <c:h val="0.71718594369790489"/>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913-4DE0-A921-501CF7C2E51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913-4DE0-A921-501CF7C2E513}"/>
              </c:ext>
            </c:extLst>
          </c:dPt>
          <c:dLbls>
            <c:dLbl>
              <c:idx val="0"/>
              <c:layout>
                <c:manualLayout>
                  <c:x val="-7.271743850743273E-2"/>
                  <c:y val="0.173377514110472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13-4DE0-A921-501CF7C2E51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'عاملون  1'!$D$4:$E$4</c:f>
              <c:strCache>
                <c:ptCount val="2"/>
                <c:pt idx="0">
                  <c:v>اداري</c:v>
                </c:pt>
                <c:pt idx="1">
                  <c:v>فني</c:v>
                </c:pt>
              </c:strCache>
            </c:strRef>
          </c:cat>
          <c:val>
            <c:numRef>
              <c:f>'عاملون  1'!$D$5:$E$5</c:f>
              <c:numCache>
                <c:formatCode>General</c:formatCode>
                <c:ptCount val="2"/>
                <c:pt idx="0">
                  <c:v>12</c:v>
                </c:pt>
                <c:pt idx="1">
                  <c:v>114</c:v>
                </c:pt>
              </c:numCache>
            </c:numRef>
          </c:val>
          <c:extLst>
            <c:ext xmlns:c16="http://schemas.microsoft.com/office/drawing/2014/chart" uri="{C3380CC4-5D6E-409C-BE32-E72D297353CC}">
              <c16:uniqueId val="{00000004-5913-4DE0-A921-501CF7C2E51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39368032583288237"/>
          <c:y val="0.86174751428521512"/>
          <c:w val="0.21957974194403218"/>
          <c:h val="0.1271563248117147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600" b="1" u="sng"/>
              <a:t>العاملون بالجمعية /حسب مستمر - منتهي </a:t>
            </a:r>
          </a:p>
        </c:rich>
      </c:tx>
      <c:overlay val="0"/>
      <c:spPr>
        <a:solidFill>
          <a:srgbClr val="FFFFCC"/>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8658449086368023"/>
          <c:w val="1"/>
          <c:h val="0.6951844214342428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A18-4AD6-BF6C-B0BAED22D09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A18-4AD6-BF6C-B0BAED22D093}"/>
              </c:ext>
            </c:extLst>
          </c:dPt>
          <c:dLbls>
            <c:dLbl>
              <c:idx val="0"/>
              <c:layout>
                <c:manualLayout>
                  <c:x val="-0.14501383651921704"/>
                  <c:y val="-0.2015525171019843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18-4AD6-BF6C-B0BAED22D09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6A18-4AD6-BF6C-B0BAED22D09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'عاملون  1'!$H$4:$I$4</c:f>
              <c:strCache>
                <c:ptCount val="2"/>
                <c:pt idx="0">
                  <c:v>مستمر</c:v>
                </c:pt>
                <c:pt idx="1">
                  <c:v>منتهي</c:v>
                </c:pt>
              </c:strCache>
            </c:strRef>
          </c:cat>
          <c:val>
            <c:numRef>
              <c:f>'عاملون  1'!$H$5:$I$5</c:f>
              <c:numCache>
                <c:formatCode>General</c:formatCode>
                <c:ptCount val="2"/>
                <c:pt idx="0">
                  <c:v>87</c:v>
                </c:pt>
                <c:pt idx="1">
                  <c:v>39</c:v>
                </c:pt>
              </c:numCache>
            </c:numRef>
          </c:val>
          <c:extLst>
            <c:ext xmlns:c16="http://schemas.microsoft.com/office/drawing/2014/chart" uri="{C3380CC4-5D6E-409C-BE32-E72D297353CC}">
              <c16:uniqueId val="{00000004-6A18-4AD6-BF6C-B0BAED22D09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8639268373310608"/>
          <c:y val="0.86301523174414807"/>
          <c:w val="0.59929376391296674"/>
          <c:h val="0.10597349553612671"/>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600" b="1" u="sng"/>
              <a:t>االعاملين بالجمعية / حسب الجنس</a:t>
            </a:r>
            <a:r>
              <a:rPr lang="ar-SA" sz="1600" b="1" u="sng" baseline="0"/>
              <a:t> </a:t>
            </a:r>
            <a:r>
              <a:rPr lang="ar-SA" sz="1600" b="1" u="sng"/>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D14-4E02-8B93-2C7DC72740E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D14-4E02-8B93-2C7DC72740EA}"/>
              </c:ext>
            </c:extLst>
          </c:dPt>
          <c:dLbls>
            <c:dLbl>
              <c:idx val="1"/>
              <c:layout>
                <c:manualLayout>
                  <c:x val="0.1454071080149871"/>
                  <c:y val="-0.16168210875506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14-4E02-8B93-2C7DC72740E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'عاملون  1'!$J$4:$K$4</c:f>
              <c:strCache>
                <c:ptCount val="2"/>
                <c:pt idx="0">
                  <c:v>M</c:v>
                </c:pt>
                <c:pt idx="1">
                  <c:v>F</c:v>
                </c:pt>
              </c:strCache>
            </c:strRef>
          </c:cat>
          <c:val>
            <c:numRef>
              <c:f>'عاملون  1'!$J$5:$K$5</c:f>
              <c:numCache>
                <c:formatCode>General</c:formatCode>
                <c:ptCount val="2"/>
                <c:pt idx="0">
                  <c:v>43</c:v>
                </c:pt>
                <c:pt idx="1">
                  <c:v>83</c:v>
                </c:pt>
              </c:numCache>
            </c:numRef>
          </c:val>
          <c:extLst>
            <c:ext xmlns:c16="http://schemas.microsoft.com/office/drawing/2014/chart" uri="{C3380CC4-5D6E-409C-BE32-E72D297353CC}">
              <c16:uniqueId val="{00000004-DD14-4E02-8B93-2C7DC72740E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3314960384440511"/>
          <c:y val="0.86754564253713284"/>
          <c:w val="0.54964431050597484"/>
          <c:h val="0.10246870099539"/>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9AEA1C8-F79F-407F-A9E4-C61C2507503E}"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pPr rtl="1"/>
          <a:endParaRPr lang="ar-SA"/>
        </a:p>
      </dgm:t>
    </dgm:pt>
    <dgm:pt modelId="{04731033-2196-4E51-AADB-987A2E93E6EF}">
      <dgm:prSet phldrT="[نص]" custT="1"/>
      <dgm:spPr/>
      <dgm:t>
        <a:bodyPr/>
        <a:lstStyle/>
        <a:p>
          <a:pPr algn="ctr" rtl="1"/>
          <a:r>
            <a:rPr lang="ar-SA" sz="1800" b="1">
              <a:cs typeface="+mn-cs"/>
            </a:rPr>
            <a:t>إدارة مدرسة الأمل للصم</a:t>
          </a:r>
        </a:p>
      </dgm:t>
    </dgm:pt>
    <dgm:pt modelId="{38D7D34B-B5D0-49B0-8CE8-362128E488E1}" type="parTrans" cxnId="{074D5473-B3DC-43CB-9270-86385987830F}">
      <dgm:prSet/>
      <dgm:spPr/>
      <dgm:t>
        <a:bodyPr/>
        <a:lstStyle/>
        <a:p>
          <a:pPr algn="ctr" rtl="1"/>
          <a:endParaRPr lang="ar-SA"/>
        </a:p>
      </dgm:t>
    </dgm:pt>
    <dgm:pt modelId="{3DB44B54-E35B-476B-8E41-935FF7F6E19C}" type="sibTrans" cxnId="{074D5473-B3DC-43CB-9270-86385987830F}">
      <dgm:prSet/>
      <dgm:spPr/>
      <dgm:t>
        <a:bodyPr/>
        <a:lstStyle/>
        <a:p>
          <a:pPr algn="ctr" rtl="1"/>
          <a:endParaRPr lang="ar-SA"/>
        </a:p>
      </dgm:t>
    </dgm:pt>
    <dgm:pt modelId="{1E683CEC-D275-44C1-8546-D23A8CAC8079}">
      <dgm:prSet phldrT="[نص]" custT="1"/>
      <dgm:spPr/>
      <dgm:t>
        <a:bodyPr/>
        <a:lstStyle/>
        <a:p>
          <a:pPr algn="ctr" rtl="1"/>
          <a:r>
            <a:rPr lang="ar-SA" sz="1600" b="1"/>
            <a:t>حماية الطفل</a:t>
          </a:r>
        </a:p>
      </dgm:t>
    </dgm:pt>
    <dgm:pt modelId="{424A95EA-2DE1-4F69-B8EE-84E2AB42197C}" type="parTrans" cxnId="{B6F1E1EB-D88B-4B47-A4FA-46200D1448D3}">
      <dgm:prSet/>
      <dgm:spPr/>
      <dgm:t>
        <a:bodyPr/>
        <a:lstStyle/>
        <a:p>
          <a:pPr algn="ctr" rtl="1"/>
          <a:endParaRPr lang="ar-SA"/>
        </a:p>
      </dgm:t>
    </dgm:pt>
    <dgm:pt modelId="{C30A3D4A-2917-4B23-AD00-045CF595CCE8}" type="sibTrans" cxnId="{B6F1E1EB-D88B-4B47-A4FA-46200D1448D3}">
      <dgm:prSet/>
      <dgm:spPr/>
      <dgm:t>
        <a:bodyPr/>
        <a:lstStyle/>
        <a:p>
          <a:pPr algn="ctr" rtl="1"/>
          <a:endParaRPr lang="ar-SA"/>
        </a:p>
      </dgm:t>
    </dgm:pt>
    <dgm:pt modelId="{EE102D28-FEC7-4FCF-A2FD-4D307C5914F1}">
      <dgm:prSet phldrT="[نص]" custT="1"/>
      <dgm:spPr/>
      <dgm:t>
        <a:bodyPr/>
        <a:lstStyle/>
        <a:p>
          <a:pPr algn="ctr" rtl="1"/>
          <a:r>
            <a:rPr lang="ar-SA" sz="1200" b="1"/>
            <a:t>التدريب الميداني لطلبة الجامعات</a:t>
          </a:r>
        </a:p>
      </dgm:t>
    </dgm:pt>
    <dgm:pt modelId="{984DC311-62BA-4774-B6CE-1639BD47083D}" type="parTrans" cxnId="{F902CA34-5B91-496F-9391-B9E75FB7F8AD}">
      <dgm:prSet/>
      <dgm:spPr/>
      <dgm:t>
        <a:bodyPr/>
        <a:lstStyle/>
        <a:p>
          <a:pPr algn="ctr" rtl="1"/>
          <a:endParaRPr lang="ar-SA"/>
        </a:p>
      </dgm:t>
    </dgm:pt>
    <dgm:pt modelId="{A5FE83CE-E7CF-4145-B37D-9A8640ECE76C}" type="sibTrans" cxnId="{F902CA34-5B91-496F-9391-B9E75FB7F8AD}">
      <dgm:prSet/>
      <dgm:spPr/>
      <dgm:t>
        <a:bodyPr/>
        <a:lstStyle/>
        <a:p>
          <a:pPr algn="ctr" rtl="1"/>
          <a:endParaRPr lang="ar-SA"/>
        </a:p>
      </dgm:t>
    </dgm:pt>
    <dgm:pt modelId="{513D7B8C-1410-4635-933C-658ABF2E58C5}">
      <dgm:prSet phldrT="[نص]" custT="1"/>
      <dgm:spPr/>
      <dgm:t>
        <a:bodyPr/>
        <a:lstStyle/>
        <a:p>
          <a:pPr algn="ctr" rtl="1"/>
          <a:r>
            <a:rPr lang="ar-SA" sz="1100" b="1"/>
            <a:t>المعلومات و الشكاوى والإرشاد و المعالجة</a:t>
          </a:r>
        </a:p>
      </dgm:t>
    </dgm:pt>
    <dgm:pt modelId="{7213A72B-891F-4974-9871-0ECD525698A5}" type="parTrans" cxnId="{A9DD254B-D6DD-4267-A847-4EDA4F58F6B1}">
      <dgm:prSet/>
      <dgm:spPr/>
      <dgm:t>
        <a:bodyPr/>
        <a:lstStyle/>
        <a:p>
          <a:pPr algn="ctr" rtl="1"/>
          <a:endParaRPr lang="ar-SA"/>
        </a:p>
      </dgm:t>
    </dgm:pt>
    <dgm:pt modelId="{ABDBBCFF-BC24-4CBD-9788-313124B791C7}" type="sibTrans" cxnId="{A9DD254B-D6DD-4267-A847-4EDA4F58F6B1}">
      <dgm:prSet/>
      <dgm:spPr/>
      <dgm:t>
        <a:bodyPr/>
        <a:lstStyle/>
        <a:p>
          <a:pPr algn="ctr" rtl="1"/>
          <a:endParaRPr lang="ar-SA"/>
        </a:p>
      </dgm:t>
    </dgm:pt>
    <dgm:pt modelId="{E3487719-1D54-48B6-A6D3-DE5489EE3213}">
      <dgm:prSet phldrT="[نص]" custT="1"/>
      <dgm:spPr/>
      <dgm:t>
        <a:bodyPr/>
        <a:lstStyle/>
        <a:p>
          <a:pPr algn="ctr" rtl="1"/>
          <a:r>
            <a:rPr lang="ar-SA" sz="1600" b="1"/>
            <a:t>التدخل المبكر</a:t>
          </a:r>
        </a:p>
      </dgm:t>
    </dgm:pt>
    <dgm:pt modelId="{3A8F9416-E45F-4FE7-85CB-D358A672433E}" type="parTrans" cxnId="{677DF7FA-2B70-41AF-9625-F94DA4EEF3AE}">
      <dgm:prSet/>
      <dgm:spPr/>
      <dgm:t>
        <a:bodyPr/>
        <a:lstStyle/>
        <a:p>
          <a:pPr algn="ctr" rtl="1"/>
          <a:endParaRPr lang="ar-SA"/>
        </a:p>
      </dgm:t>
    </dgm:pt>
    <dgm:pt modelId="{0736BB26-BDB0-45C4-AB14-80538387E799}" type="sibTrans" cxnId="{677DF7FA-2B70-41AF-9625-F94DA4EEF3AE}">
      <dgm:prSet/>
      <dgm:spPr/>
      <dgm:t>
        <a:bodyPr/>
        <a:lstStyle/>
        <a:p>
          <a:pPr algn="ctr" rtl="1"/>
          <a:endParaRPr lang="ar-SA"/>
        </a:p>
      </dgm:t>
    </dgm:pt>
    <dgm:pt modelId="{F986B07D-4DB5-4E6D-92EA-1E08C03F2468}">
      <dgm:prSet phldrT="[نص]" custT="1"/>
      <dgm:spPr/>
      <dgm:t>
        <a:bodyPr/>
        <a:lstStyle/>
        <a:p>
          <a:pPr algn="ctr" rtl="1"/>
          <a:r>
            <a:rPr lang="ar-SA" sz="1200" b="1"/>
            <a:t>وحدة الأم و الطفل</a:t>
          </a:r>
        </a:p>
      </dgm:t>
    </dgm:pt>
    <dgm:pt modelId="{5C1DB1F6-0F62-42FF-BEA3-AB1DF9D095F3}" type="parTrans" cxnId="{E9E1466F-4C55-4E0D-B63D-EF7B0C923CD6}">
      <dgm:prSet/>
      <dgm:spPr/>
      <dgm:t>
        <a:bodyPr/>
        <a:lstStyle/>
        <a:p>
          <a:pPr algn="ctr" rtl="1"/>
          <a:endParaRPr lang="ar-SA"/>
        </a:p>
      </dgm:t>
    </dgm:pt>
    <dgm:pt modelId="{DA2EA178-D45E-40D4-86F8-DBE844CB32E8}" type="sibTrans" cxnId="{E9E1466F-4C55-4E0D-B63D-EF7B0C923CD6}">
      <dgm:prSet/>
      <dgm:spPr/>
      <dgm:t>
        <a:bodyPr/>
        <a:lstStyle/>
        <a:p>
          <a:pPr algn="ctr" rtl="1"/>
          <a:endParaRPr lang="ar-SA"/>
        </a:p>
      </dgm:t>
    </dgm:pt>
    <dgm:pt modelId="{CE6F3CA1-E140-4599-AABD-6B7B240FC2F1}">
      <dgm:prSet custT="1"/>
      <dgm:spPr/>
      <dgm:t>
        <a:bodyPr/>
        <a:lstStyle/>
        <a:p>
          <a:pPr algn="ctr" rtl="1"/>
          <a:r>
            <a:rPr lang="ar-SA" sz="1600" b="1"/>
            <a:t>التعليم الأساسي</a:t>
          </a:r>
        </a:p>
      </dgm:t>
    </dgm:pt>
    <dgm:pt modelId="{AE1B3CFD-A37A-48E6-A17E-3FBD7EB96096}" type="parTrans" cxnId="{D0D15362-6871-4466-B150-9ED236D29B7C}">
      <dgm:prSet/>
      <dgm:spPr/>
      <dgm:t>
        <a:bodyPr/>
        <a:lstStyle/>
        <a:p>
          <a:pPr algn="ctr" rtl="1"/>
          <a:endParaRPr lang="ar-SA"/>
        </a:p>
      </dgm:t>
    </dgm:pt>
    <dgm:pt modelId="{06A5FF62-AFB1-4CEF-9BBA-9D5BA13B6245}" type="sibTrans" cxnId="{D0D15362-6871-4466-B150-9ED236D29B7C}">
      <dgm:prSet/>
      <dgm:spPr/>
      <dgm:t>
        <a:bodyPr/>
        <a:lstStyle/>
        <a:p>
          <a:pPr algn="ctr" rtl="1"/>
          <a:endParaRPr lang="ar-SA"/>
        </a:p>
      </dgm:t>
    </dgm:pt>
    <dgm:pt modelId="{967DB2DB-37A0-473B-9C00-432D6DE6A185}">
      <dgm:prSet custT="1"/>
      <dgm:spPr/>
      <dgm:t>
        <a:bodyPr/>
        <a:lstStyle/>
        <a:p>
          <a:pPr algn="ctr" rtl="1"/>
          <a:r>
            <a:rPr lang="ar-SA" sz="1200" b="1"/>
            <a:t>الروضة</a:t>
          </a:r>
        </a:p>
      </dgm:t>
    </dgm:pt>
    <dgm:pt modelId="{9CC5FC3E-65D9-40DC-8A93-7F7E22876816}" type="parTrans" cxnId="{FA759B50-33D3-4192-8B46-3F5821A0514F}">
      <dgm:prSet/>
      <dgm:spPr/>
      <dgm:t>
        <a:bodyPr/>
        <a:lstStyle/>
        <a:p>
          <a:pPr algn="ctr" rtl="1"/>
          <a:endParaRPr lang="ar-SA"/>
        </a:p>
      </dgm:t>
    </dgm:pt>
    <dgm:pt modelId="{8848B0A4-C1CA-4C5B-A1EF-8BE68BF96DB2}" type="sibTrans" cxnId="{FA759B50-33D3-4192-8B46-3F5821A0514F}">
      <dgm:prSet/>
      <dgm:spPr/>
      <dgm:t>
        <a:bodyPr/>
        <a:lstStyle/>
        <a:p>
          <a:pPr algn="ctr" rtl="1"/>
          <a:endParaRPr lang="ar-SA"/>
        </a:p>
      </dgm:t>
    </dgm:pt>
    <dgm:pt modelId="{AC3BADCB-14B5-45A5-9A25-01385082E5EA}">
      <dgm:prSet custT="1"/>
      <dgm:spPr/>
      <dgm:t>
        <a:bodyPr/>
        <a:lstStyle/>
        <a:p>
          <a:pPr algn="ctr" rtl="1"/>
          <a:r>
            <a:rPr lang="ar-SA" sz="1200" b="1"/>
            <a:t>البستان</a:t>
          </a:r>
        </a:p>
      </dgm:t>
    </dgm:pt>
    <dgm:pt modelId="{B9E5A7C9-4E7F-4FE2-AE66-56B7319613F8}" type="parTrans" cxnId="{7E0D7648-373B-44AE-8F11-587D43912517}">
      <dgm:prSet/>
      <dgm:spPr/>
      <dgm:t>
        <a:bodyPr/>
        <a:lstStyle/>
        <a:p>
          <a:pPr algn="ctr" rtl="1"/>
          <a:endParaRPr lang="ar-SA"/>
        </a:p>
      </dgm:t>
    </dgm:pt>
    <dgm:pt modelId="{4E1530D3-0E2B-4180-AB3C-FCE3473EF167}" type="sibTrans" cxnId="{7E0D7648-373B-44AE-8F11-587D43912517}">
      <dgm:prSet/>
      <dgm:spPr/>
      <dgm:t>
        <a:bodyPr/>
        <a:lstStyle/>
        <a:p>
          <a:pPr algn="ctr" rtl="1"/>
          <a:endParaRPr lang="ar-SA"/>
        </a:p>
      </dgm:t>
    </dgm:pt>
    <dgm:pt modelId="{C7DDB1AE-1C9D-485C-A3F0-9F06F9A23014}">
      <dgm:prSet custT="1"/>
      <dgm:spPr/>
      <dgm:t>
        <a:bodyPr/>
        <a:lstStyle/>
        <a:p>
          <a:pPr algn="ctr" rtl="1"/>
          <a:r>
            <a:rPr lang="ar-SA" sz="1200" b="1"/>
            <a:t>التمهيدي</a:t>
          </a:r>
        </a:p>
      </dgm:t>
    </dgm:pt>
    <dgm:pt modelId="{AB580322-F1DE-4D02-AE6D-4F420C05A89F}" type="parTrans" cxnId="{9236C965-DE7E-49EB-8A6E-4802E0C468CC}">
      <dgm:prSet/>
      <dgm:spPr/>
      <dgm:t>
        <a:bodyPr/>
        <a:lstStyle/>
        <a:p>
          <a:pPr algn="ctr" rtl="1"/>
          <a:endParaRPr lang="ar-SA"/>
        </a:p>
      </dgm:t>
    </dgm:pt>
    <dgm:pt modelId="{85AC0270-8E68-4A0D-A280-B84DC8BC2D52}" type="sibTrans" cxnId="{9236C965-DE7E-49EB-8A6E-4802E0C468CC}">
      <dgm:prSet/>
      <dgm:spPr/>
      <dgm:t>
        <a:bodyPr/>
        <a:lstStyle/>
        <a:p>
          <a:pPr algn="ctr" rtl="1"/>
          <a:endParaRPr lang="ar-SA"/>
        </a:p>
      </dgm:t>
    </dgm:pt>
    <dgm:pt modelId="{77A2F490-096F-45A1-A60A-5B5B1EF1031F}">
      <dgm:prSet custT="1"/>
      <dgm:spPr/>
      <dgm:t>
        <a:bodyPr/>
        <a:lstStyle/>
        <a:p>
          <a:pPr rtl="1"/>
          <a:r>
            <a:rPr lang="ar-SA" sz="1200" b="1"/>
            <a:t>أول</a:t>
          </a:r>
        </a:p>
      </dgm:t>
    </dgm:pt>
    <dgm:pt modelId="{6C2BFB25-4022-4A5A-B5EB-22C84D63E47C}" type="parTrans" cxnId="{04C81D5A-A725-41A6-BEEB-BA1C0B88E7CE}">
      <dgm:prSet/>
      <dgm:spPr/>
      <dgm:t>
        <a:bodyPr/>
        <a:lstStyle/>
        <a:p>
          <a:pPr rtl="1"/>
          <a:endParaRPr lang="ar-SA"/>
        </a:p>
      </dgm:t>
    </dgm:pt>
    <dgm:pt modelId="{8ED80508-28C8-4FF9-AAA9-40F46FFB72FE}" type="sibTrans" cxnId="{04C81D5A-A725-41A6-BEEB-BA1C0B88E7CE}">
      <dgm:prSet/>
      <dgm:spPr/>
      <dgm:t>
        <a:bodyPr/>
        <a:lstStyle/>
        <a:p>
          <a:pPr rtl="1"/>
          <a:endParaRPr lang="ar-SA"/>
        </a:p>
      </dgm:t>
    </dgm:pt>
    <dgm:pt modelId="{11B37693-7CAC-474A-8586-FD7785EE48EF}">
      <dgm:prSet custT="1"/>
      <dgm:spPr/>
      <dgm:t>
        <a:bodyPr/>
        <a:lstStyle/>
        <a:p>
          <a:pPr rtl="1"/>
          <a:r>
            <a:rPr lang="ar-SA" sz="1200" b="1"/>
            <a:t>رابع</a:t>
          </a:r>
        </a:p>
      </dgm:t>
    </dgm:pt>
    <dgm:pt modelId="{91807AEE-F4C5-48A1-A449-BB12D686EF62}" type="parTrans" cxnId="{71518F80-53FA-47A3-B738-4E6A451FD0C0}">
      <dgm:prSet/>
      <dgm:spPr/>
      <dgm:t>
        <a:bodyPr/>
        <a:lstStyle/>
        <a:p>
          <a:pPr rtl="1"/>
          <a:endParaRPr lang="ar-SA"/>
        </a:p>
      </dgm:t>
    </dgm:pt>
    <dgm:pt modelId="{BCCD5477-38AB-4B87-B834-61184981C6D5}" type="sibTrans" cxnId="{71518F80-53FA-47A3-B738-4E6A451FD0C0}">
      <dgm:prSet/>
      <dgm:spPr/>
      <dgm:t>
        <a:bodyPr/>
        <a:lstStyle/>
        <a:p>
          <a:pPr rtl="1"/>
          <a:endParaRPr lang="ar-SA"/>
        </a:p>
      </dgm:t>
    </dgm:pt>
    <dgm:pt modelId="{5C7239D1-3EF1-4065-AC2A-7DDA4CEBBB88}">
      <dgm:prSet custT="1"/>
      <dgm:spPr/>
      <dgm:t>
        <a:bodyPr/>
        <a:lstStyle/>
        <a:p>
          <a:pPr rtl="1"/>
          <a:r>
            <a:rPr lang="ar-SA" sz="1100" b="1"/>
            <a:t>خامس</a:t>
          </a:r>
        </a:p>
      </dgm:t>
    </dgm:pt>
    <dgm:pt modelId="{2F3B9794-4435-411F-B85B-0860DBAC8864}" type="parTrans" cxnId="{D9D959D4-227C-4524-9B04-11D3621AD008}">
      <dgm:prSet/>
      <dgm:spPr/>
      <dgm:t>
        <a:bodyPr/>
        <a:lstStyle/>
        <a:p>
          <a:pPr rtl="1"/>
          <a:endParaRPr lang="ar-SA"/>
        </a:p>
      </dgm:t>
    </dgm:pt>
    <dgm:pt modelId="{9F82ECB0-E27D-4F79-B229-4A439367BB5D}" type="sibTrans" cxnId="{D9D959D4-227C-4524-9B04-11D3621AD008}">
      <dgm:prSet/>
      <dgm:spPr/>
      <dgm:t>
        <a:bodyPr/>
        <a:lstStyle/>
        <a:p>
          <a:pPr rtl="1"/>
          <a:endParaRPr lang="ar-SA"/>
        </a:p>
      </dgm:t>
    </dgm:pt>
    <dgm:pt modelId="{4EA841EA-043B-43DA-A012-C4D64D03D06D}">
      <dgm:prSet custT="1"/>
      <dgm:spPr/>
      <dgm:t>
        <a:bodyPr/>
        <a:lstStyle/>
        <a:p>
          <a:pPr rtl="1"/>
          <a:r>
            <a:rPr lang="ar-SA" sz="1200" b="1"/>
            <a:t>ثالث</a:t>
          </a:r>
        </a:p>
      </dgm:t>
    </dgm:pt>
    <dgm:pt modelId="{A7B13181-A156-4C2D-A9AE-4C474A35CA3F}" type="parTrans" cxnId="{6940A59F-3367-444D-B94D-D2B41AC3F1C9}">
      <dgm:prSet/>
      <dgm:spPr/>
      <dgm:t>
        <a:bodyPr/>
        <a:lstStyle/>
        <a:p>
          <a:pPr rtl="1"/>
          <a:endParaRPr lang="ar-SA"/>
        </a:p>
      </dgm:t>
    </dgm:pt>
    <dgm:pt modelId="{7EF92529-E273-44CA-AC37-3DD1E03F0924}" type="sibTrans" cxnId="{6940A59F-3367-444D-B94D-D2B41AC3F1C9}">
      <dgm:prSet/>
      <dgm:spPr/>
      <dgm:t>
        <a:bodyPr/>
        <a:lstStyle/>
        <a:p>
          <a:pPr rtl="1"/>
          <a:endParaRPr lang="ar-SA"/>
        </a:p>
      </dgm:t>
    </dgm:pt>
    <dgm:pt modelId="{4FDC73E2-40F2-4EE7-962A-7D5B3D23E3A8}">
      <dgm:prSet custT="1"/>
      <dgm:spPr/>
      <dgm:t>
        <a:bodyPr/>
        <a:lstStyle/>
        <a:p>
          <a:pPr rtl="1"/>
          <a:r>
            <a:rPr lang="ar-SA" sz="1200" b="1"/>
            <a:t>ثاني</a:t>
          </a:r>
        </a:p>
      </dgm:t>
    </dgm:pt>
    <dgm:pt modelId="{CA8216B2-1C96-41A9-979C-17BE57CD75F8}" type="parTrans" cxnId="{FAE22C73-DD76-4AB9-9F5E-F2C06E3D12D2}">
      <dgm:prSet/>
      <dgm:spPr/>
      <dgm:t>
        <a:bodyPr/>
        <a:lstStyle/>
        <a:p>
          <a:pPr rtl="1"/>
          <a:endParaRPr lang="ar-SA"/>
        </a:p>
      </dgm:t>
    </dgm:pt>
    <dgm:pt modelId="{A3DD1720-8897-4BD6-A282-BDB4807FBE9B}" type="sibTrans" cxnId="{FAE22C73-DD76-4AB9-9F5E-F2C06E3D12D2}">
      <dgm:prSet/>
      <dgm:spPr/>
      <dgm:t>
        <a:bodyPr/>
        <a:lstStyle/>
        <a:p>
          <a:pPr rtl="1"/>
          <a:endParaRPr lang="ar-SA"/>
        </a:p>
      </dgm:t>
    </dgm:pt>
    <dgm:pt modelId="{48F42127-79DC-48EB-BF0D-C7E8F0CB8245}">
      <dgm:prSet custT="1"/>
      <dgm:spPr/>
      <dgm:t>
        <a:bodyPr/>
        <a:lstStyle/>
        <a:p>
          <a:pPr rtl="1"/>
          <a:r>
            <a:rPr lang="ar-SA" sz="1200" b="1"/>
            <a:t>سابع</a:t>
          </a:r>
        </a:p>
      </dgm:t>
    </dgm:pt>
    <dgm:pt modelId="{E2B08683-3AD0-4A46-AF62-0A33050BB45F}" type="parTrans" cxnId="{A3EF4C00-4FF4-45A6-8E20-C2653EC1B366}">
      <dgm:prSet/>
      <dgm:spPr/>
      <dgm:t>
        <a:bodyPr/>
        <a:lstStyle/>
        <a:p>
          <a:pPr rtl="1"/>
          <a:endParaRPr lang="ar-SA"/>
        </a:p>
      </dgm:t>
    </dgm:pt>
    <dgm:pt modelId="{2470843C-3ACA-4B6A-B909-26DA69A5EA5A}" type="sibTrans" cxnId="{A3EF4C00-4FF4-45A6-8E20-C2653EC1B366}">
      <dgm:prSet/>
      <dgm:spPr/>
      <dgm:t>
        <a:bodyPr/>
        <a:lstStyle/>
        <a:p>
          <a:pPr rtl="1"/>
          <a:endParaRPr lang="ar-SA"/>
        </a:p>
      </dgm:t>
    </dgm:pt>
    <dgm:pt modelId="{53B620DA-C1A9-44E0-A049-BDA0126F178C}">
      <dgm:prSet custT="1"/>
      <dgm:spPr/>
      <dgm:t>
        <a:bodyPr/>
        <a:lstStyle/>
        <a:p>
          <a:pPr rtl="1"/>
          <a:r>
            <a:rPr lang="ar-SA" sz="1100" b="1"/>
            <a:t>سادس</a:t>
          </a:r>
        </a:p>
      </dgm:t>
    </dgm:pt>
    <dgm:pt modelId="{48548E68-57FA-4A9F-A7BF-91AB37752B2A}" type="parTrans" cxnId="{2D4A0150-FD79-45B1-BD9D-44D3D5C4BE14}">
      <dgm:prSet/>
      <dgm:spPr/>
      <dgm:t>
        <a:bodyPr/>
        <a:lstStyle/>
        <a:p>
          <a:pPr rtl="1"/>
          <a:endParaRPr lang="ar-SA"/>
        </a:p>
      </dgm:t>
    </dgm:pt>
    <dgm:pt modelId="{E8555846-3721-40F1-BC16-509B9805D6BE}" type="sibTrans" cxnId="{2D4A0150-FD79-45B1-BD9D-44D3D5C4BE14}">
      <dgm:prSet/>
      <dgm:spPr/>
      <dgm:t>
        <a:bodyPr/>
        <a:lstStyle/>
        <a:p>
          <a:pPr rtl="1"/>
          <a:endParaRPr lang="ar-SA"/>
        </a:p>
      </dgm:t>
    </dgm:pt>
    <dgm:pt modelId="{4C8D86A9-2067-42BA-83DC-158E8B55B073}">
      <dgm:prSet custT="1"/>
      <dgm:spPr/>
      <dgm:t>
        <a:bodyPr/>
        <a:lstStyle/>
        <a:p>
          <a:pPr rtl="1"/>
          <a:r>
            <a:rPr lang="ar-SA" sz="1200" b="1"/>
            <a:t>ثامن</a:t>
          </a:r>
        </a:p>
      </dgm:t>
    </dgm:pt>
    <dgm:pt modelId="{C08A20A9-1F04-4B97-9AF4-9C8196BB28F5}" type="parTrans" cxnId="{ABA9AE09-5C8A-4F28-BBE6-424C4BF8E319}">
      <dgm:prSet/>
      <dgm:spPr/>
      <dgm:t>
        <a:bodyPr/>
        <a:lstStyle/>
        <a:p>
          <a:pPr rtl="1"/>
          <a:endParaRPr lang="ar-SA"/>
        </a:p>
      </dgm:t>
    </dgm:pt>
    <dgm:pt modelId="{8CF54E8B-A93E-414C-B2D9-F6ED44409562}" type="sibTrans" cxnId="{ABA9AE09-5C8A-4F28-BBE6-424C4BF8E319}">
      <dgm:prSet/>
      <dgm:spPr/>
      <dgm:t>
        <a:bodyPr/>
        <a:lstStyle/>
        <a:p>
          <a:pPr rtl="1"/>
          <a:endParaRPr lang="ar-SA"/>
        </a:p>
      </dgm:t>
    </dgm:pt>
    <dgm:pt modelId="{ED906F20-CC9D-4BC3-908F-9BBF85A6BDD5}">
      <dgm:prSet custT="1"/>
      <dgm:spPr/>
      <dgm:t>
        <a:bodyPr/>
        <a:lstStyle/>
        <a:p>
          <a:pPr rtl="1"/>
          <a:r>
            <a:rPr lang="ar-SA" sz="1200" b="1"/>
            <a:t>تاسع</a:t>
          </a:r>
        </a:p>
      </dgm:t>
    </dgm:pt>
    <dgm:pt modelId="{07680B4B-D8B0-45DB-A58E-C4DC5BC13456}" type="parTrans" cxnId="{4EA66FF4-9D3F-4767-AF77-AD23EBA1428E}">
      <dgm:prSet/>
      <dgm:spPr/>
      <dgm:t>
        <a:bodyPr/>
        <a:lstStyle/>
        <a:p>
          <a:pPr rtl="1"/>
          <a:endParaRPr lang="ar-SA"/>
        </a:p>
      </dgm:t>
    </dgm:pt>
    <dgm:pt modelId="{3F2BC558-02C4-4668-94FD-4F66790AF4A5}" type="sibTrans" cxnId="{4EA66FF4-9D3F-4767-AF77-AD23EBA1428E}">
      <dgm:prSet/>
      <dgm:spPr/>
      <dgm:t>
        <a:bodyPr/>
        <a:lstStyle/>
        <a:p>
          <a:pPr rtl="1"/>
          <a:endParaRPr lang="ar-SA"/>
        </a:p>
      </dgm:t>
    </dgm:pt>
    <dgm:pt modelId="{178EA659-F72C-4F96-A1FC-31153D03AC7A}" type="pres">
      <dgm:prSet presAssocID="{69AEA1C8-F79F-407F-A9E4-C61C2507503E}" presName="hierChild1" presStyleCnt="0">
        <dgm:presLayoutVars>
          <dgm:chPref val="1"/>
          <dgm:dir/>
          <dgm:animOne val="branch"/>
          <dgm:animLvl val="lvl"/>
          <dgm:resizeHandles/>
        </dgm:presLayoutVars>
      </dgm:prSet>
      <dgm:spPr/>
      <dgm:t>
        <a:bodyPr/>
        <a:lstStyle/>
        <a:p>
          <a:pPr rtl="1"/>
          <a:endParaRPr lang="ar-SA"/>
        </a:p>
      </dgm:t>
    </dgm:pt>
    <dgm:pt modelId="{C355CBA8-654A-485A-B28B-790BBE5DC0CD}" type="pres">
      <dgm:prSet presAssocID="{04731033-2196-4E51-AADB-987A2E93E6EF}" presName="hierRoot1" presStyleCnt="0"/>
      <dgm:spPr/>
    </dgm:pt>
    <dgm:pt modelId="{6D644903-A1F9-4395-8B2E-E263309B55F9}" type="pres">
      <dgm:prSet presAssocID="{04731033-2196-4E51-AADB-987A2E93E6EF}" presName="composite" presStyleCnt="0"/>
      <dgm:spPr/>
    </dgm:pt>
    <dgm:pt modelId="{66E360B2-89EB-4938-9B69-73484BAF4986}" type="pres">
      <dgm:prSet presAssocID="{04731033-2196-4E51-AADB-987A2E93E6EF}" presName="background" presStyleLbl="node0" presStyleIdx="0" presStyleCnt="1"/>
      <dgm:spPr/>
    </dgm:pt>
    <dgm:pt modelId="{C2F45D15-BBE6-4AF8-A401-4201E7430A9D}" type="pres">
      <dgm:prSet presAssocID="{04731033-2196-4E51-AADB-987A2E93E6EF}" presName="text" presStyleLbl="fgAcc0" presStyleIdx="0" presStyleCnt="1" custScaleX="330041" custLinFactNeighborX="-71071" custLinFactNeighborY="-60057">
        <dgm:presLayoutVars>
          <dgm:chPref val="3"/>
        </dgm:presLayoutVars>
      </dgm:prSet>
      <dgm:spPr/>
      <dgm:t>
        <a:bodyPr/>
        <a:lstStyle/>
        <a:p>
          <a:pPr rtl="1"/>
          <a:endParaRPr lang="ar-SA"/>
        </a:p>
      </dgm:t>
    </dgm:pt>
    <dgm:pt modelId="{CED91693-9811-41F0-9E3D-860089D21C30}" type="pres">
      <dgm:prSet presAssocID="{04731033-2196-4E51-AADB-987A2E93E6EF}" presName="hierChild2" presStyleCnt="0"/>
      <dgm:spPr/>
    </dgm:pt>
    <dgm:pt modelId="{02F0EB97-438F-4E93-94A1-018D96B69197}" type="pres">
      <dgm:prSet presAssocID="{AE1B3CFD-A37A-48E6-A17E-3FBD7EB96096}" presName="Name10" presStyleLbl="parChTrans1D2" presStyleIdx="0" presStyleCnt="3"/>
      <dgm:spPr/>
      <dgm:t>
        <a:bodyPr/>
        <a:lstStyle/>
        <a:p>
          <a:pPr rtl="1"/>
          <a:endParaRPr lang="ar-SA"/>
        </a:p>
      </dgm:t>
    </dgm:pt>
    <dgm:pt modelId="{CD993A4D-D221-4F78-B9BD-C0FDA985EAE9}" type="pres">
      <dgm:prSet presAssocID="{CE6F3CA1-E140-4599-AABD-6B7B240FC2F1}" presName="hierRoot2" presStyleCnt="0"/>
      <dgm:spPr/>
    </dgm:pt>
    <dgm:pt modelId="{E7CC31ED-43A3-4B92-BB09-B3753D7267E4}" type="pres">
      <dgm:prSet presAssocID="{CE6F3CA1-E140-4599-AABD-6B7B240FC2F1}" presName="composite2" presStyleCnt="0"/>
      <dgm:spPr/>
    </dgm:pt>
    <dgm:pt modelId="{950E3817-C69D-4DF9-8770-9A70EB8E9C92}" type="pres">
      <dgm:prSet presAssocID="{CE6F3CA1-E140-4599-AABD-6B7B240FC2F1}" presName="background2" presStyleLbl="node2" presStyleIdx="0" presStyleCnt="3"/>
      <dgm:spPr/>
    </dgm:pt>
    <dgm:pt modelId="{E8D55E20-3630-40A7-8CCB-F5B38FB5D866}" type="pres">
      <dgm:prSet presAssocID="{CE6F3CA1-E140-4599-AABD-6B7B240FC2F1}" presName="text2" presStyleLbl="fgAcc2" presStyleIdx="0" presStyleCnt="3" custScaleX="313637" custLinFactX="117955" custLinFactNeighborX="200000" custLinFactNeighborY="-35142">
        <dgm:presLayoutVars>
          <dgm:chPref val="3"/>
        </dgm:presLayoutVars>
      </dgm:prSet>
      <dgm:spPr/>
      <dgm:t>
        <a:bodyPr/>
        <a:lstStyle/>
        <a:p>
          <a:pPr rtl="1"/>
          <a:endParaRPr lang="ar-SA"/>
        </a:p>
      </dgm:t>
    </dgm:pt>
    <dgm:pt modelId="{E066A56F-E077-4A89-B11E-A398C318F6CC}" type="pres">
      <dgm:prSet presAssocID="{CE6F3CA1-E140-4599-AABD-6B7B240FC2F1}" presName="hierChild3" presStyleCnt="0"/>
      <dgm:spPr/>
    </dgm:pt>
    <dgm:pt modelId="{F606D59D-80D9-4AAB-B78D-63400E0DA013}" type="pres">
      <dgm:prSet presAssocID="{E2B08683-3AD0-4A46-AF62-0A33050BB45F}" presName="Name17" presStyleLbl="parChTrans1D3" presStyleIdx="0" presStyleCnt="13"/>
      <dgm:spPr/>
      <dgm:t>
        <a:bodyPr/>
        <a:lstStyle/>
        <a:p>
          <a:pPr rtl="1"/>
          <a:endParaRPr lang="ar-SA"/>
        </a:p>
      </dgm:t>
    </dgm:pt>
    <dgm:pt modelId="{F6B2D34A-7B99-4A69-BC93-94B74ABA0034}" type="pres">
      <dgm:prSet presAssocID="{48F42127-79DC-48EB-BF0D-C7E8F0CB8245}" presName="hierRoot3" presStyleCnt="0"/>
      <dgm:spPr/>
    </dgm:pt>
    <dgm:pt modelId="{C110A4A3-9429-4E9E-84A9-6F87FD222EA8}" type="pres">
      <dgm:prSet presAssocID="{48F42127-79DC-48EB-BF0D-C7E8F0CB8245}" presName="composite3" presStyleCnt="0"/>
      <dgm:spPr/>
    </dgm:pt>
    <dgm:pt modelId="{B2A5B593-D20F-411E-83D8-9C9725736D37}" type="pres">
      <dgm:prSet presAssocID="{48F42127-79DC-48EB-BF0D-C7E8F0CB8245}" presName="background3" presStyleLbl="node3" presStyleIdx="0" presStyleCnt="13"/>
      <dgm:spPr/>
    </dgm:pt>
    <dgm:pt modelId="{1AD97447-C7AF-4D0D-BE17-408347FA56A0}" type="pres">
      <dgm:prSet presAssocID="{48F42127-79DC-48EB-BF0D-C7E8F0CB8245}" presName="text3" presStyleLbl="fgAcc3" presStyleIdx="0" presStyleCnt="13" custScaleX="63458" custScaleY="82624" custLinFactX="210666" custLinFactNeighborX="300000" custLinFactNeighborY="-5365">
        <dgm:presLayoutVars>
          <dgm:chPref val="3"/>
        </dgm:presLayoutVars>
      </dgm:prSet>
      <dgm:spPr/>
      <dgm:t>
        <a:bodyPr/>
        <a:lstStyle/>
        <a:p>
          <a:pPr rtl="1"/>
          <a:endParaRPr lang="ar-SA"/>
        </a:p>
      </dgm:t>
    </dgm:pt>
    <dgm:pt modelId="{3EBA8C0E-0A34-47A1-BB2C-4BC6092DAD45}" type="pres">
      <dgm:prSet presAssocID="{48F42127-79DC-48EB-BF0D-C7E8F0CB8245}" presName="hierChild4" presStyleCnt="0"/>
      <dgm:spPr/>
    </dgm:pt>
    <dgm:pt modelId="{65429ED8-BFEF-450B-B899-5C4C61DB1290}" type="pres">
      <dgm:prSet presAssocID="{91807AEE-F4C5-48A1-A449-BB12D686EF62}" presName="Name17" presStyleLbl="parChTrans1D3" presStyleIdx="1" presStyleCnt="13"/>
      <dgm:spPr/>
      <dgm:t>
        <a:bodyPr/>
        <a:lstStyle/>
        <a:p>
          <a:pPr rtl="1"/>
          <a:endParaRPr lang="ar-SA"/>
        </a:p>
      </dgm:t>
    </dgm:pt>
    <dgm:pt modelId="{7BDCA7A3-FC56-4F9B-B760-7E8378AF32A8}" type="pres">
      <dgm:prSet presAssocID="{11B37693-7CAC-474A-8586-FD7785EE48EF}" presName="hierRoot3" presStyleCnt="0"/>
      <dgm:spPr/>
    </dgm:pt>
    <dgm:pt modelId="{E0D3412B-953F-4C09-97C0-46493F5CD557}" type="pres">
      <dgm:prSet presAssocID="{11B37693-7CAC-474A-8586-FD7785EE48EF}" presName="composite3" presStyleCnt="0"/>
      <dgm:spPr/>
    </dgm:pt>
    <dgm:pt modelId="{BA335AAD-E56A-4EB6-B0E0-1B73B6721089}" type="pres">
      <dgm:prSet presAssocID="{11B37693-7CAC-474A-8586-FD7785EE48EF}" presName="background3" presStyleLbl="node3" presStyleIdx="1" presStyleCnt="13"/>
      <dgm:spPr/>
    </dgm:pt>
    <dgm:pt modelId="{67324965-0CD6-45BF-8E07-B66EF1A44AD5}" type="pres">
      <dgm:prSet presAssocID="{11B37693-7CAC-474A-8586-FD7785EE48EF}" presName="text3" presStyleLbl="fgAcc3" presStyleIdx="1" presStyleCnt="13" custScaleX="62113" custScaleY="80808" custLinFactX="300000" custLinFactNeighborX="387167" custLinFactNeighborY="5925">
        <dgm:presLayoutVars>
          <dgm:chPref val="3"/>
        </dgm:presLayoutVars>
      </dgm:prSet>
      <dgm:spPr/>
      <dgm:t>
        <a:bodyPr/>
        <a:lstStyle/>
        <a:p>
          <a:pPr rtl="1"/>
          <a:endParaRPr lang="ar-SA"/>
        </a:p>
      </dgm:t>
    </dgm:pt>
    <dgm:pt modelId="{F0D4B064-65D8-4B9A-B0FE-5751E0683776}" type="pres">
      <dgm:prSet presAssocID="{11B37693-7CAC-474A-8586-FD7785EE48EF}" presName="hierChild4" presStyleCnt="0"/>
      <dgm:spPr/>
    </dgm:pt>
    <dgm:pt modelId="{0222D094-C678-43A7-99B5-7368C8343631}" type="pres">
      <dgm:prSet presAssocID="{C08A20A9-1F04-4B97-9AF4-9C8196BB28F5}" presName="Name17" presStyleLbl="parChTrans1D3" presStyleIdx="2" presStyleCnt="13"/>
      <dgm:spPr/>
      <dgm:t>
        <a:bodyPr/>
        <a:lstStyle/>
        <a:p>
          <a:pPr rtl="1"/>
          <a:endParaRPr lang="ar-SA"/>
        </a:p>
      </dgm:t>
    </dgm:pt>
    <dgm:pt modelId="{26C9AECA-533A-4911-B26B-3BC2487FB5D0}" type="pres">
      <dgm:prSet presAssocID="{4C8D86A9-2067-42BA-83DC-158E8B55B073}" presName="hierRoot3" presStyleCnt="0"/>
      <dgm:spPr/>
    </dgm:pt>
    <dgm:pt modelId="{FB416825-6E6F-4E00-B691-3685FBF18B1E}" type="pres">
      <dgm:prSet presAssocID="{4C8D86A9-2067-42BA-83DC-158E8B55B073}" presName="composite3" presStyleCnt="0"/>
      <dgm:spPr/>
    </dgm:pt>
    <dgm:pt modelId="{CC29D749-6CA7-489D-8124-657E560BF59C}" type="pres">
      <dgm:prSet presAssocID="{4C8D86A9-2067-42BA-83DC-158E8B55B073}" presName="background3" presStyleLbl="node3" presStyleIdx="2" presStyleCnt="13"/>
      <dgm:spPr/>
    </dgm:pt>
    <dgm:pt modelId="{D66CFB32-7815-4390-A34A-1DC23F2D5464}" type="pres">
      <dgm:prSet presAssocID="{4C8D86A9-2067-42BA-83DC-158E8B55B073}" presName="text3" presStyleLbl="fgAcc3" presStyleIdx="2" presStyleCnt="13" custScaleX="60418" custScaleY="71913" custLinFactX="100000" custLinFactNeighborX="152349" custLinFactNeighborY="1662">
        <dgm:presLayoutVars>
          <dgm:chPref val="3"/>
        </dgm:presLayoutVars>
      </dgm:prSet>
      <dgm:spPr/>
      <dgm:t>
        <a:bodyPr/>
        <a:lstStyle/>
        <a:p>
          <a:pPr rtl="1"/>
          <a:endParaRPr lang="ar-SA"/>
        </a:p>
      </dgm:t>
    </dgm:pt>
    <dgm:pt modelId="{B4FEBBF3-DA58-433E-A01C-C70206EB790E}" type="pres">
      <dgm:prSet presAssocID="{4C8D86A9-2067-42BA-83DC-158E8B55B073}" presName="hierChild4" presStyleCnt="0"/>
      <dgm:spPr/>
    </dgm:pt>
    <dgm:pt modelId="{F73E5C96-9463-4995-967D-C8A71CAE2330}" type="pres">
      <dgm:prSet presAssocID="{CA8216B2-1C96-41A9-979C-17BE57CD75F8}" presName="Name17" presStyleLbl="parChTrans1D3" presStyleIdx="3" presStyleCnt="13"/>
      <dgm:spPr/>
      <dgm:t>
        <a:bodyPr/>
        <a:lstStyle/>
        <a:p>
          <a:pPr rtl="1"/>
          <a:endParaRPr lang="ar-SA"/>
        </a:p>
      </dgm:t>
    </dgm:pt>
    <dgm:pt modelId="{AE583124-E909-4270-BD24-A7DFC591CC5B}" type="pres">
      <dgm:prSet presAssocID="{4FDC73E2-40F2-4EE7-962A-7D5B3D23E3A8}" presName="hierRoot3" presStyleCnt="0"/>
      <dgm:spPr/>
    </dgm:pt>
    <dgm:pt modelId="{8D4CB127-FC56-4D23-962B-A48EF0D54333}" type="pres">
      <dgm:prSet presAssocID="{4FDC73E2-40F2-4EE7-962A-7D5B3D23E3A8}" presName="composite3" presStyleCnt="0"/>
      <dgm:spPr/>
    </dgm:pt>
    <dgm:pt modelId="{86D671B1-A469-4D84-BB74-12E8A7BD3E5C}" type="pres">
      <dgm:prSet presAssocID="{4FDC73E2-40F2-4EE7-962A-7D5B3D23E3A8}" presName="background3" presStyleLbl="node3" presStyleIdx="3" presStyleCnt="13"/>
      <dgm:spPr/>
    </dgm:pt>
    <dgm:pt modelId="{DA00A4C7-EDD5-4989-9CC4-A64EB0D89003}" type="pres">
      <dgm:prSet presAssocID="{4FDC73E2-40F2-4EE7-962A-7D5B3D23E3A8}" presName="text3" presStyleLbl="fgAcc3" presStyleIdx="3" presStyleCnt="13" custScaleX="55153" custScaleY="92082" custLinFactX="300000" custLinFactNeighborX="375959" custLinFactNeighborY="-8565">
        <dgm:presLayoutVars>
          <dgm:chPref val="3"/>
        </dgm:presLayoutVars>
      </dgm:prSet>
      <dgm:spPr/>
      <dgm:t>
        <a:bodyPr/>
        <a:lstStyle/>
        <a:p>
          <a:pPr rtl="1"/>
          <a:endParaRPr lang="ar-SA"/>
        </a:p>
      </dgm:t>
    </dgm:pt>
    <dgm:pt modelId="{A206F892-77C0-480F-B124-6E562CA438EA}" type="pres">
      <dgm:prSet presAssocID="{4FDC73E2-40F2-4EE7-962A-7D5B3D23E3A8}" presName="hierChild4" presStyleCnt="0"/>
      <dgm:spPr/>
    </dgm:pt>
    <dgm:pt modelId="{8D6AF000-65CE-48EC-95A8-4B10541CBE4D}" type="pres">
      <dgm:prSet presAssocID="{A7B13181-A156-4C2D-A9AE-4C474A35CA3F}" presName="Name17" presStyleLbl="parChTrans1D3" presStyleIdx="4" presStyleCnt="13"/>
      <dgm:spPr/>
      <dgm:t>
        <a:bodyPr/>
        <a:lstStyle/>
        <a:p>
          <a:pPr rtl="1"/>
          <a:endParaRPr lang="ar-SA"/>
        </a:p>
      </dgm:t>
    </dgm:pt>
    <dgm:pt modelId="{3705067C-C40B-4BB9-B40E-F31BE84A9D76}" type="pres">
      <dgm:prSet presAssocID="{4EA841EA-043B-43DA-A012-C4D64D03D06D}" presName="hierRoot3" presStyleCnt="0"/>
      <dgm:spPr/>
    </dgm:pt>
    <dgm:pt modelId="{E8092883-BDF4-4A3A-BBFD-02CDC0FFF4A7}" type="pres">
      <dgm:prSet presAssocID="{4EA841EA-043B-43DA-A012-C4D64D03D06D}" presName="composite3" presStyleCnt="0"/>
      <dgm:spPr/>
    </dgm:pt>
    <dgm:pt modelId="{9D140DC1-24AE-45ED-9425-2920253E09AD}" type="pres">
      <dgm:prSet presAssocID="{4EA841EA-043B-43DA-A012-C4D64D03D06D}" presName="background3" presStyleLbl="node3" presStyleIdx="4" presStyleCnt="13"/>
      <dgm:spPr/>
    </dgm:pt>
    <dgm:pt modelId="{F2A42223-6BA2-448D-8856-E0CC02DE36A9}" type="pres">
      <dgm:prSet presAssocID="{4EA841EA-043B-43DA-A012-C4D64D03D06D}" presName="text3" presStyleLbl="fgAcc3" presStyleIdx="4" presStyleCnt="13" custScaleX="60510" custScaleY="80199" custLinFactX="215879" custLinFactNeighborX="300000" custLinFactNeighborY="-5317">
        <dgm:presLayoutVars>
          <dgm:chPref val="3"/>
        </dgm:presLayoutVars>
      </dgm:prSet>
      <dgm:spPr/>
      <dgm:t>
        <a:bodyPr/>
        <a:lstStyle/>
        <a:p>
          <a:pPr rtl="1"/>
          <a:endParaRPr lang="ar-SA"/>
        </a:p>
      </dgm:t>
    </dgm:pt>
    <dgm:pt modelId="{CA760C01-75AE-46A2-8E0E-BEF74DDA0189}" type="pres">
      <dgm:prSet presAssocID="{4EA841EA-043B-43DA-A012-C4D64D03D06D}" presName="hierChild4" presStyleCnt="0"/>
      <dgm:spPr/>
    </dgm:pt>
    <dgm:pt modelId="{312A607D-26FD-4F51-9C78-0C6F39FA3AD8}" type="pres">
      <dgm:prSet presAssocID="{07680B4B-D8B0-45DB-A58E-C4DC5BC13456}" presName="Name17" presStyleLbl="parChTrans1D3" presStyleIdx="5" presStyleCnt="13"/>
      <dgm:spPr/>
      <dgm:t>
        <a:bodyPr/>
        <a:lstStyle/>
        <a:p>
          <a:pPr rtl="1"/>
          <a:endParaRPr lang="ar-SA"/>
        </a:p>
      </dgm:t>
    </dgm:pt>
    <dgm:pt modelId="{BA87374B-8DC4-4C18-8A13-5E6B7DC108EF}" type="pres">
      <dgm:prSet presAssocID="{ED906F20-CC9D-4BC3-908F-9BBF85A6BDD5}" presName="hierRoot3" presStyleCnt="0"/>
      <dgm:spPr/>
    </dgm:pt>
    <dgm:pt modelId="{4E87B5A4-7EBE-4BCA-8555-09EC53CCBF3C}" type="pres">
      <dgm:prSet presAssocID="{ED906F20-CC9D-4BC3-908F-9BBF85A6BDD5}" presName="composite3" presStyleCnt="0"/>
      <dgm:spPr/>
    </dgm:pt>
    <dgm:pt modelId="{BB344867-965A-49C9-8044-B783ED845F5B}" type="pres">
      <dgm:prSet presAssocID="{ED906F20-CC9D-4BC3-908F-9BBF85A6BDD5}" presName="background3" presStyleLbl="node3" presStyleIdx="5" presStyleCnt="13"/>
      <dgm:spPr/>
    </dgm:pt>
    <dgm:pt modelId="{4D17ED64-0FA1-425A-8843-EF4710566D09}" type="pres">
      <dgm:prSet presAssocID="{ED906F20-CC9D-4BC3-908F-9BBF85A6BDD5}" presName="text3" presStyleLbl="fgAcc3" presStyleIdx="5" presStyleCnt="13" custScaleX="60803" custScaleY="69129" custLinFactNeighborX="-82636" custLinFactNeighborY="-6755">
        <dgm:presLayoutVars>
          <dgm:chPref val="3"/>
        </dgm:presLayoutVars>
      </dgm:prSet>
      <dgm:spPr/>
      <dgm:t>
        <a:bodyPr/>
        <a:lstStyle/>
        <a:p>
          <a:pPr rtl="1"/>
          <a:endParaRPr lang="ar-SA"/>
        </a:p>
      </dgm:t>
    </dgm:pt>
    <dgm:pt modelId="{E0EC17CB-D27D-4BA7-B5BD-9D8ADCBF127E}" type="pres">
      <dgm:prSet presAssocID="{ED906F20-CC9D-4BC3-908F-9BBF85A6BDD5}" presName="hierChild4" presStyleCnt="0"/>
      <dgm:spPr/>
    </dgm:pt>
    <dgm:pt modelId="{33CEBCA4-366C-47CC-9BC7-3FBF92C9AE76}" type="pres">
      <dgm:prSet presAssocID="{48548E68-57FA-4A9F-A7BF-91AB37752B2A}" presName="Name17" presStyleLbl="parChTrans1D3" presStyleIdx="6" presStyleCnt="13"/>
      <dgm:spPr/>
      <dgm:t>
        <a:bodyPr/>
        <a:lstStyle/>
        <a:p>
          <a:pPr rtl="1"/>
          <a:endParaRPr lang="ar-SA"/>
        </a:p>
      </dgm:t>
    </dgm:pt>
    <dgm:pt modelId="{63F21680-994D-42AF-BF0E-7852060DC98A}" type="pres">
      <dgm:prSet presAssocID="{53B620DA-C1A9-44E0-A049-BDA0126F178C}" presName="hierRoot3" presStyleCnt="0"/>
      <dgm:spPr/>
    </dgm:pt>
    <dgm:pt modelId="{2F197701-3ED2-4B31-8849-B032A8305050}" type="pres">
      <dgm:prSet presAssocID="{53B620DA-C1A9-44E0-A049-BDA0126F178C}" presName="composite3" presStyleCnt="0"/>
      <dgm:spPr/>
    </dgm:pt>
    <dgm:pt modelId="{B3FB73F5-FDA3-48AF-BAA1-7D7061C3C235}" type="pres">
      <dgm:prSet presAssocID="{53B620DA-C1A9-44E0-A049-BDA0126F178C}" presName="background3" presStyleLbl="node3" presStyleIdx="6" presStyleCnt="13"/>
      <dgm:spPr/>
    </dgm:pt>
    <dgm:pt modelId="{B7312FDC-CD14-4A82-9241-F5CE8A553B8F}" type="pres">
      <dgm:prSet presAssocID="{53B620DA-C1A9-44E0-A049-BDA0126F178C}" presName="text3" presStyleLbl="fgAcc3" presStyleIdx="6" presStyleCnt="13" custScaleX="72937" custScaleY="88256" custLinFactNeighborX="92973" custLinFactNeighborY="-3020">
        <dgm:presLayoutVars>
          <dgm:chPref val="3"/>
        </dgm:presLayoutVars>
      </dgm:prSet>
      <dgm:spPr/>
      <dgm:t>
        <a:bodyPr/>
        <a:lstStyle/>
        <a:p>
          <a:pPr rtl="1"/>
          <a:endParaRPr lang="ar-SA"/>
        </a:p>
      </dgm:t>
    </dgm:pt>
    <dgm:pt modelId="{0F6F78F6-39A3-4D5F-9822-5D8C114DCB9B}" type="pres">
      <dgm:prSet presAssocID="{53B620DA-C1A9-44E0-A049-BDA0126F178C}" presName="hierChild4" presStyleCnt="0"/>
      <dgm:spPr/>
    </dgm:pt>
    <dgm:pt modelId="{125496B2-5AEE-44E5-8ECC-6A8638520D6F}" type="pres">
      <dgm:prSet presAssocID="{2F3B9794-4435-411F-B85B-0860DBAC8864}" presName="Name17" presStyleLbl="parChTrans1D3" presStyleIdx="7" presStyleCnt="13"/>
      <dgm:spPr/>
      <dgm:t>
        <a:bodyPr/>
        <a:lstStyle/>
        <a:p>
          <a:pPr rtl="1"/>
          <a:endParaRPr lang="ar-SA"/>
        </a:p>
      </dgm:t>
    </dgm:pt>
    <dgm:pt modelId="{C46549BD-037C-457F-84FB-243C44E64395}" type="pres">
      <dgm:prSet presAssocID="{5C7239D1-3EF1-4065-AC2A-7DDA4CEBBB88}" presName="hierRoot3" presStyleCnt="0"/>
      <dgm:spPr/>
    </dgm:pt>
    <dgm:pt modelId="{41A7909A-FA76-4803-895D-B7427145EF48}" type="pres">
      <dgm:prSet presAssocID="{5C7239D1-3EF1-4065-AC2A-7DDA4CEBBB88}" presName="composite3" presStyleCnt="0"/>
      <dgm:spPr/>
    </dgm:pt>
    <dgm:pt modelId="{E209A1FD-3633-469B-91F1-DD7390549354}" type="pres">
      <dgm:prSet presAssocID="{5C7239D1-3EF1-4065-AC2A-7DDA4CEBBB88}" presName="background3" presStyleLbl="node3" presStyleIdx="7" presStyleCnt="13"/>
      <dgm:spPr/>
    </dgm:pt>
    <dgm:pt modelId="{B9640022-7485-4EBD-A60A-A04381141CA3}" type="pres">
      <dgm:prSet presAssocID="{5C7239D1-3EF1-4065-AC2A-7DDA4CEBBB88}" presName="text3" presStyleLbl="fgAcc3" presStyleIdx="7" presStyleCnt="13" custScaleX="61801" custScaleY="82207" custLinFactX="724" custLinFactNeighborX="100000" custLinFactNeighborY="8940">
        <dgm:presLayoutVars>
          <dgm:chPref val="3"/>
        </dgm:presLayoutVars>
      </dgm:prSet>
      <dgm:spPr/>
      <dgm:t>
        <a:bodyPr/>
        <a:lstStyle/>
        <a:p>
          <a:pPr rtl="1"/>
          <a:endParaRPr lang="ar-SA"/>
        </a:p>
      </dgm:t>
    </dgm:pt>
    <dgm:pt modelId="{3E184047-67C6-4E3E-9912-19672577A844}" type="pres">
      <dgm:prSet presAssocID="{5C7239D1-3EF1-4065-AC2A-7DDA4CEBBB88}" presName="hierChild4" presStyleCnt="0"/>
      <dgm:spPr/>
    </dgm:pt>
    <dgm:pt modelId="{749DCBDB-9C04-4C09-970B-29862C5A3494}" type="pres">
      <dgm:prSet presAssocID="{6C2BFB25-4022-4A5A-B5EB-22C84D63E47C}" presName="Name17" presStyleLbl="parChTrans1D3" presStyleIdx="8" presStyleCnt="13"/>
      <dgm:spPr/>
      <dgm:t>
        <a:bodyPr/>
        <a:lstStyle/>
        <a:p>
          <a:pPr rtl="1"/>
          <a:endParaRPr lang="ar-SA"/>
        </a:p>
      </dgm:t>
    </dgm:pt>
    <dgm:pt modelId="{6CF1FF73-388B-4553-9272-5F807B14F40A}" type="pres">
      <dgm:prSet presAssocID="{77A2F490-096F-45A1-A60A-5B5B1EF1031F}" presName="hierRoot3" presStyleCnt="0"/>
      <dgm:spPr/>
    </dgm:pt>
    <dgm:pt modelId="{F24A6F08-D6F0-4332-85D1-7C3E4C4F8967}" type="pres">
      <dgm:prSet presAssocID="{77A2F490-096F-45A1-A60A-5B5B1EF1031F}" presName="composite3" presStyleCnt="0"/>
      <dgm:spPr/>
    </dgm:pt>
    <dgm:pt modelId="{09DA2C5D-0033-472C-83D9-B77AD94BA611}" type="pres">
      <dgm:prSet presAssocID="{77A2F490-096F-45A1-A60A-5B5B1EF1031F}" presName="background3" presStyleLbl="node3" presStyleIdx="8" presStyleCnt="13"/>
      <dgm:spPr/>
    </dgm:pt>
    <dgm:pt modelId="{48705F71-B86B-4215-A419-C200F58D17E9}" type="pres">
      <dgm:prSet presAssocID="{77A2F490-096F-45A1-A60A-5B5B1EF1031F}" presName="text3" presStyleLbl="fgAcc3" presStyleIdx="8" presStyleCnt="13" custScaleX="55417" custScaleY="96603" custLinFactX="121427" custLinFactNeighborX="200000" custLinFactNeighborY="-2738">
        <dgm:presLayoutVars>
          <dgm:chPref val="3"/>
        </dgm:presLayoutVars>
      </dgm:prSet>
      <dgm:spPr/>
      <dgm:t>
        <a:bodyPr/>
        <a:lstStyle/>
        <a:p>
          <a:pPr rtl="1"/>
          <a:endParaRPr lang="ar-SA"/>
        </a:p>
      </dgm:t>
    </dgm:pt>
    <dgm:pt modelId="{2CF05473-02BC-4273-9214-3927FA26701A}" type="pres">
      <dgm:prSet presAssocID="{77A2F490-096F-45A1-A60A-5B5B1EF1031F}" presName="hierChild4" presStyleCnt="0"/>
      <dgm:spPr/>
    </dgm:pt>
    <dgm:pt modelId="{C2DC76FB-088F-48F3-A164-A1469021A167}" type="pres">
      <dgm:prSet presAssocID="{424A95EA-2DE1-4F69-B8EE-84E2AB42197C}" presName="Name10" presStyleLbl="parChTrans1D2" presStyleIdx="1" presStyleCnt="3"/>
      <dgm:spPr/>
      <dgm:t>
        <a:bodyPr/>
        <a:lstStyle/>
        <a:p>
          <a:pPr rtl="1"/>
          <a:endParaRPr lang="ar-SA"/>
        </a:p>
      </dgm:t>
    </dgm:pt>
    <dgm:pt modelId="{14F42EAA-E1AD-4A34-9703-669EAD76DB96}" type="pres">
      <dgm:prSet presAssocID="{1E683CEC-D275-44C1-8546-D23A8CAC8079}" presName="hierRoot2" presStyleCnt="0"/>
      <dgm:spPr/>
    </dgm:pt>
    <dgm:pt modelId="{7B268971-3015-431C-8A1F-42F5345C4917}" type="pres">
      <dgm:prSet presAssocID="{1E683CEC-D275-44C1-8546-D23A8CAC8079}" presName="composite2" presStyleCnt="0"/>
      <dgm:spPr/>
    </dgm:pt>
    <dgm:pt modelId="{B6E6D6A8-530F-4D6B-89F8-6EE39D019645}" type="pres">
      <dgm:prSet presAssocID="{1E683CEC-D275-44C1-8546-D23A8CAC8079}" presName="background2" presStyleLbl="node2" presStyleIdx="1" presStyleCnt="3"/>
      <dgm:spPr/>
    </dgm:pt>
    <dgm:pt modelId="{0C1CB886-530F-4D8C-A55C-D2D3AB228134}" type="pres">
      <dgm:prSet presAssocID="{1E683CEC-D275-44C1-8546-D23A8CAC8079}" presName="text2" presStyleLbl="fgAcc2" presStyleIdx="1" presStyleCnt="3" custScaleX="180449" custScaleY="145611" custLinFactX="-387036" custLinFactNeighborX="-400000" custLinFactNeighborY="-31919">
        <dgm:presLayoutVars>
          <dgm:chPref val="3"/>
        </dgm:presLayoutVars>
      </dgm:prSet>
      <dgm:spPr/>
      <dgm:t>
        <a:bodyPr/>
        <a:lstStyle/>
        <a:p>
          <a:pPr rtl="1"/>
          <a:endParaRPr lang="ar-SA"/>
        </a:p>
      </dgm:t>
    </dgm:pt>
    <dgm:pt modelId="{ED8D5541-2D10-4983-A6A0-89F71D9DA7A9}" type="pres">
      <dgm:prSet presAssocID="{1E683CEC-D275-44C1-8546-D23A8CAC8079}" presName="hierChild3" presStyleCnt="0"/>
      <dgm:spPr/>
    </dgm:pt>
    <dgm:pt modelId="{0B46F0B9-7F58-4770-B39A-5442E64C9627}" type="pres">
      <dgm:prSet presAssocID="{984DC311-62BA-4774-B6CE-1639BD47083D}" presName="Name17" presStyleLbl="parChTrans1D3" presStyleIdx="9" presStyleCnt="13"/>
      <dgm:spPr/>
      <dgm:t>
        <a:bodyPr/>
        <a:lstStyle/>
        <a:p>
          <a:pPr rtl="1"/>
          <a:endParaRPr lang="ar-SA"/>
        </a:p>
      </dgm:t>
    </dgm:pt>
    <dgm:pt modelId="{040A7A64-7F79-4826-B64E-C4B974904AF8}" type="pres">
      <dgm:prSet presAssocID="{EE102D28-FEC7-4FCF-A2FD-4D307C5914F1}" presName="hierRoot3" presStyleCnt="0"/>
      <dgm:spPr/>
    </dgm:pt>
    <dgm:pt modelId="{2406D63E-7724-45BC-9F44-30C6D0037637}" type="pres">
      <dgm:prSet presAssocID="{EE102D28-FEC7-4FCF-A2FD-4D307C5914F1}" presName="composite3" presStyleCnt="0"/>
      <dgm:spPr/>
    </dgm:pt>
    <dgm:pt modelId="{778E7C8A-8B79-40F8-8B51-EEBD801B0834}" type="pres">
      <dgm:prSet presAssocID="{EE102D28-FEC7-4FCF-A2FD-4D307C5914F1}" presName="background3" presStyleLbl="node3" presStyleIdx="9" presStyleCnt="13"/>
      <dgm:spPr/>
    </dgm:pt>
    <dgm:pt modelId="{A7C99326-05DC-4937-974C-67D4BF3BE1E0}" type="pres">
      <dgm:prSet presAssocID="{EE102D28-FEC7-4FCF-A2FD-4D307C5914F1}" presName="text3" presStyleLbl="fgAcc3" presStyleIdx="9" presStyleCnt="13" custScaleX="187338" custScaleY="150606" custLinFactX="-309138" custLinFactY="37788" custLinFactNeighborX="-400000" custLinFactNeighborY="100000">
        <dgm:presLayoutVars>
          <dgm:chPref val="3"/>
        </dgm:presLayoutVars>
      </dgm:prSet>
      <dgm:spPr/>
      <dgm:t>
        <a:bodyPr/>
        <a:lstStyle/>
        <a:p>
          <a:pPr rtl="1"/>
          <a:endParaRPr lang="ar-SA"/>
        </a:p>
      </dgm:t>
    </dgm:pt>
    <dgm:pt modelId="{0F2E797C-182D-4CF0-86CB-7B38846B47E3}" type="pres">
      <dgm:prSet presAssocID="{EE102D28-FEC7-4FCF-A2FD-4D307C5914F1}" presName="hierChild4" presStyleCnt="0"/>
      <dgm:spPr/>
    </dgm:pt>
    <dgm:pt modelId="{2BB75BA3-9493-4138-B067-A1BCB98F6277}" type="pres">
      <dgm:prSet presAssocID="{7213A72B-891F-4974-9871-0ECD525698A5}" presName="Name17" presStyleLbl="parChTrans1D3" presStyleIdx="10" presStyleCnt="13"/>
      <dgm:spPr/>
      <dgm:t>
        <a:bodyPr/>
        <a:lstStyle/>
        <a:p>
          <a:pPr rtl="1"/>
          <a:endParaRPr lang="ar-SA"/>
        </a:p>
      </dgm:t>
    </dgm:pt>
    <dgm:pt modelId="{4F61C414-CE37-4E8A-8FC1-611EF7E425B5}" type="pres">
      <dgm:prSet presAssocID="{513D7B8C-1410-4635-933C-658ABF2E58C5}" presName="hierRoot3" presStyleCnt="0"/>
      <dgm:spPr/>
    </dgm:pt>
    <dgm:pt modelId="{7BD37BB5-3313-49EB-9DEA-1DEDFAB83478}" type="pres">
      <dgm:prSet presAssocID="{513D7B8C-1410-4635-933C-658ABF2E58C5}" presName="composite3" presStyleCnt="0"/>
      <dgm:spPr/>
    </dgm:pt>
    <dgm:pt modelId="{029777B8-1FBE-4EBF-8635-CD32F754A582}" type="pres">
      <dgm:prSet presAssocID="{513D7B8C-1410-4635-933C-658ABF2E58C5}" presName="background3" presStyleLbl="node3" presStyleIdx="10" presStyleCnt="13"/>
      <dgm:spPr/>
    </dgm:pt>
    <dgm:pt modelId="{AD2408BA-9BA5-446B-A9AF-929C221AED9A}" type="pres">
      <dgm:prSet presAssocID="{513D7B8C-1410-4635-933C-658ABF2E58C5}" presName="text3" presStyleLbl="fgAcc3" presStyleIdx="10" presStyleCnt="13" custScaleX="196163" custScaleY="139766" custLinFactX="-300000" custLinFactY="28422" custLinFactNeighborX="-376563" custLinFactNeighborY="100000">
        <dgm:presLayoutVars>
          <dgm:chPref val="3"/>
        </dgm:presLayoutVars>
      </dgm:prSet>
      <dgm:spPr/>
      <dgm:t>
        <a:bodyPr/>
        <a:lstStyle/>
        <a:p>
          <a:pPr rtl="1"/>
          <a:endParaRPr lang="ar-SA"/>
        </a:p>
      </dgm:t>
    </dgm:pt>
    <dgm:pt modelId="{BF1F2388-4F3A-49E4-BA1F-A283BFF5745D}" type="pres">
      <dgm:prSet presAssocID="{513D7B8C-1410-4635-933C-658ABF2E58C5}" presName="hierChild4" presStyleCnt="0"/>
      <dgm:spPr/>
    </dgm:pt>
    <dgm:pt modelId="{1627F557-C31E-4EFD-8E83-F7836CA7DFA0}" type="pres">
      <dgm:prSet presAssocID="{3A8F9416-E45F-4FE7-85CB-D358A672433E}" presName="Name10" presStyleLbl="parChTrans1D2" presStyleIdx="2" presStyleCnt="3"/>
      <dgm:spPr/>
      <dgm:t>
        <a:bodyPr/>
        <a:lstStyle/>
        <a:p>
          <a:pPr rtl="1"/>
          <a:endParaRPr lang="ar-SA"/>
        </a:p>
      </dgm:t>
    </dgm:pt>
    <dgm:pt modelId="{67835168-37E2-4ADB-8AFE-F33A53C28713}" type="pres">
      <dgm:prSet presAssocID="{E3487719-1D54-48B6-A6D3-DE5489EE3213}" presName="hierRoot2" presStyleCnt="0"/>
      <dgm:spPr/>
    </dgm:pt>
    <dgm:pt modelId="{87AC71A8-B795-499F-962C-AB29C2D5A2C8}" type="pres">
      <dgm:prSet presAssocID="{E3487719-1D54-48B6-A6D3-DE5489EE3213}" presName="composite2" presStyleCnt="0"/>
      <dgm:spPr/>
    </dgm:pt>
    <dgm:pt modelId="{CDA80D15-9D3B-45A1-A606-6C654810E6DF}" type="pres">
      <dgm:prSet presAssocID="{E3487719-1D54-48B6-A6D3-DE5489EE3213}" presName="background2" presStyleLbl="node2" presStyleIdx="2" presStyleCnt="3"/>
      <dgm:spPr/>
    </dgm:pt>
    <dgm:pt modelId="{7A7E528A-31E8-4228-8805-8C70D3F8B9B2}" type="pres">
      <dgm:prSet presAssocID="{E3487719-1D54-48B6-A6D3-DE5489EE3213}" presName="text2" presStyleLbl="fgAcc2" presStyleIdx="2" presStyleCnt="3" custScaleX="203101" custLinFactNeighborX="-57509" custLinFactNeighborY="-31983">
        <dgm:presLayoutVars>
          <dgm:chPref val="3"/>
        </dgm:presLayoutVars>
      </dgm:prSet>
      <dgm:spPr/>
      <dgm:t>
        <a:bodyPr/>
        <a:lstStyle/>
        <a:p>
          <a:pPr rtl="1"/>
          <a:endParaRPr lang="ar-SA"/>
        </a:p>
      </dgm:t>
    </dgm:pt>
    <dgm:pt modelId="{D802FFBA-6168-45DA-9FAD-DE0B2C9356D5}" type="pres">
      <dgm:prSet presAssocID="{E3487719-1D54-48B6-A6D3-DE5489EE3213}" presName="hierChild3" presStyleCnt="0"/>
      <dgm:spPr/>
    </dgm:pt>
    <dgm:pt modelId="{4F172C33-75C0-477C-B283-84A888ED89A2}" type="pres">
      <dgm:prSet presAssocID="{9CC5FC3E-65D9-40DC-8A93-7F7E22876816}" presName="Name17" presStyleLbl="parChTrans1D3" presStyleIdx="11" presStyleCnt="13"/>
      <dgm:spPr/>
      <dgm:t>
        <a:bodyPr/>
        <a:lstStyle/>
        <a:p>
          <a:pPr rtl="1"/>
          <a:endParaRPr lang="ar-SA"/>
        </a:p>
      </dgm:t>
    </dgm:pt>
    <dgm:pt modelId="{17BD939A-8E3E-44DF-A044-7B5C4593FA8C}" type="pres">
      <dgm:prSet presAssocID="{967DB2DB-37A0-473B-9C00-432D6DE6A185}" presName="hierRoot3" presStyleCnt="0"/>
      <dgm:spPr/>
    </dgm:pt>
    <dgm:pt modelId="{38CF86F5-35B3-4577-A796-13AB9C3FDD8D}" type="pres">
      <dgm:prSet presAssocID="{967DB2DB-37A0-473B-9C00-432D6DE6A185}" presName="composite3" presStyleCnt="0"/>
      <dgm:spPr/>
    </dgm:pt>
    <dgm:pt modelId="{A7DE8F29-B3E5-460A-B89D-BAA27DC71B62}" type="pres">
      <dgm:prSet presAssocID="{967DB2DB-37A0-473B-9C00-432D6DE6A185}" presName="background3" presStyleLbl="node3" presStyleIdx="11" presStyleCnt="13"/>
      <dgm:spPr/>
    </dgm:pt>
    <dgm:pt modelId="{99B70BFF-6D0B-4E59-B049-EC010E742B9F}" type="pres">
      <dgm:prSet presAssocID="{967DB2DB-37A0-473B-9C00-432D6DE6A185}" presName="text3" presStyleLbl="fgAcc3" presStyleIdx="11" presStyleCnt="13" custScaleX="111636" custLinFactNeighborX="-89453" custLinFactNeighborY="-6582">
        <dgm:presLayoutVars>
          <dgm:chPref val="3"/>
        </dgm:presLayoutVars>
      </dgm:prSet>
      <dgm:spPr/>
      <dgm:t>
        <a:bodyPr/>
        <a:lstStyle/>
        <a:p>
          <a:pPr rtl="1"/>
          <a:endParaRPr lang="ar-SA"/>
        </a:p>
      </dgm:t>
    </dgm:pt>
    <dgm:pt modelId="{6AFAF135-C979-49AF-B20F-CEDC881544CF}" type="pres">
      <dgm:prSet presAssocID="{967DB2DB-37A0-473B-9C00-432D6DE6A185}" presName="hierChild4" presStyleCnt="0"/>
      <dgm:spPr/>
    </dgm:pt>
    <dgm:pt modelId="{7CE4DF70-9740-4188-9388-7BA81D2950C1}" type="pres">
      <dgm:prSet presAssocID="{AB580322-F1DE-4D02-AE6D-4F420C05A89F}" presName="Name23" presStyleLbl="parChTrans1D4" presStyleIdx="0" presStyleCnt="2"/>
      <dgm:spPr/>
      <dgm:t>
        <a:bodyPr/>
        <a:lstStyle/>
        <a:p>
          <a:pPr rtl="1"/>
          <a:endParaRPr lang="ar-SA"/>
        </a:p>
      </dgm:t>
    </dgm:pt>
    <dgm:pt modelId="{80CA8A76-7FDC-446E-BFC5-38A4A96B0C38}" type="pres">
      <dgm:prSet presAssocID="{C7DDB1AE-1C9D-485C-A3F0-9F06F9A23014}" presName="hierRoot4" presStyleCnt="0"/>
      <dgm:spPr/>
    </dgm:pt>
    <dgm:pt modelId="{B2E3EBF5-C9B8-4444-AF90-980943A797EF}" type="pres">
      <dgm:prSet presAssocID="{C7DDB1AE-1C9D-485C-A3F0-9F06F9A23014}" presName="composite4" presStyleCnt="0"/>
      <dgm:spPr/>
    </dgm:pt>
    <dgm:pt modelId="{568B12E7-9322-4673-B2C9-D660B0CA73F8}" type="pres">
      <dgm:prSet presAssocID="{C7DDB1AE-1C9D-485C-A3F0-9F06F9A23014}" presName="background4" presStyleLbl="node4" presStyleIdx="0" presStyleCnt="2"/>
      <dgm:spPr/>
    </dgm:pt>
    <dgm:pt modelId="{25C29ABC-B366-4DC1-9637-47DDA9CF9844}" type="pres">
      <dgm:prSet presAssocID="{C7DDB1AE-1C9D-485C-A3F0-9F06F9A23014}" presName="text4" presStyleLbl="fgAcc4" presStyleIdx="0" presStyleCnt="2" custLinFactX="-25497" custLinFactNeighborX="-100000" custLinFactNeighborY="94356">
        <dgm:presLayoutVars>
          <dgm:chPref val="3"/>
        </dgm:presLayoutVars>
      </dgm:prSet>
      <dgm:spPr/>
      <dgm:t>
        <a:bodyPr/>
        <a:lstStyle/>
        <a:p>
          <a:pPr rtl="1"/>
          <a:endParaRPr lang="ar-SA"/>
        </a:p>
      </dgm:t>
    </dgm:pt>
    <dgm:pt modelId="{361A8C56-4F47-4DD5-A73B-E94493071859}" type="pres">
      <dgm:prSet presAssocID="{C7DDB1AE-1C9D-485C-A3F0-9F06F9A23014}" presName="hierChild5" presStyleCnt="0"/>
      <dgm:spPr/>
    </dgm:pt>
    <dgm:pt modelId="{4977C19D-1E17-4C7D-8FB3-538044BD1C70}" type="pres">
      <dgm:prSet presAssocID="{B9E5A7C9-4E7F-4FE2-AE66-56B7319613F8}" presName="Name23" presStyleLbl="parChTrans1D4" presStyleIdx="1" presStyleCnt="2"/>
      <dgm:spPr/>
      <dgm:t>
        <a:bodyPr/>
        <a:lstStyle/>
        <a:p>
          <a:pPr rtl="1"/>
          <a:endParaRPr lang="ar-SA"/>
        </a:p>
      </dgm:t>
    </dgm:pt>
    <dgm:pt modelId="{D91D0B1C-42B1-4F1F-A5A6-2F856DB324AB}" type="pres">
      <dgm:prSet presAssocID="{AC3BADCB-14B5-45A5-9A25-01385082E5EA}" presName="hierRoot4" presStyleCnt="0"/>
      <dgm:spPr/>
    </dgm:pt>
    <dgm:pt modelId="{680F657F-F5B0-43BA-ADFC-3A71F92A0420}" type="pres">
      <dgm:prSet presAssocID="{AC3BADCB-14B5-45A5-9A25-01385082E5EA}" presName="composite4" presStyleCnt="0"/>
      <dgm:spPr/>
    </dgm:pt>
    <dgm:pt modelId="{6E68C8BE-2C8E-4BED-B681-562439F77BE8}" type="pres">
      <dgm:prSet presAssocID="{AC3BADCB-14B5-45A5-9A25-01385082E5EA}" presName="background4" presStyleLbl="node4" presStyleIdx="1" presStyleCnt="2"/>
      <dgm:spPr/>
    </dgm:pt>
    <dgm:pt modelId="{CFCEC900-993C-43E6-98B3-E8E888184000}" type="pres">
      <dgm:prSet presAssocID="{AC3BADCB-14B5-45A5-9A25-01385082E5EA}" presName="text4" presStyleLbl="fgAcc4" presStyleIdx="1" presStyleCnt="2" custLinFactNeighborX="-39238" custLinFactNeighborY="94857">
        <dgm:presLayoutVars>
          <dgm:chPref val="3"/>
        </dgm:presLayoutVars>
      </dgm:prSet>
      <dgm:spPr/>
      <dgm:t>
        <a:bodyPr/>
        <a:lstStyle/>
        <a:p>
          <a:pPr rtl="1"/>
          <a:endParaRPr lang="ar-SA"/>
        </a:p>
      </dgm:t>
    </dgm:pt>
    <dgm:pt modelId="{E35E869F-86EE-4BB8-A11B-968A16970883}" type="pres">
      <dgm:prSet presAssocID="{AC3BADCB-14B5-45A5-9A25-01385082E5EA}" presName="hierChild5" presStyleCnt="0"/>
      <dgm:spPr/>
    </dgm:pt>
    <dgm:pt modelId="{E5736405-D290-4F83-9BF4-B6FEF50E5D6B}" type="pres">
      <dgm:prSet presAssocID="{5C1DB1F6-0F62-42FF-BEA3-AB1DF9D095F3}" presName="Name17" presStyleLbl="parChTrans1D3" presStyleIdx="12" presStyleCnt="13"/>
      <dgm:spPr/>
      <dgm:t>
        <a:bodyPr/>
        <a:lstStyle/>
        <a:p>
          <a:pPr rtl="1"/>
          <a:endParaRPr lang="ar-SA"/>
        </a:p>
      </dgm:t>
    </dgm:pt>
    <dgm:pt modelId="{F562BC60-C54C-4B45-838D-A15D564EB92F}" type="pres">
      <dgm:prSet presAssocID="{F986B07D-4DB5-4E6D-92EA-1E08C03F2468}" presName="hierRoot3" presStyleCnt="0"/>
      <dgm:spPr/>
    </dgm:pt>
    <dgm:pt modelId="{40A77AC4-86B5-4A1D-A5C3-C0F85B9D6512}" type="pres">
      <dgm:prSet presAssocID="{F986B07D-4DB5-4E6D-92EA-1E08C03F2468}" presName="composite3" presStyleCnt="0"/>
      <dgm:spPr/>
    </dgm:pt>
    <dgm:pt modelId="{732CF8FF-D9D5-4D2E-9DED-6690F85D3887}" type="pres">
      <dgm:prSet presAssocID="{F986B07D-4DB5-4E6D-92EA-1E08C03F2468}" presName="background3" presStyleLbl="node3" presStyleIdx="12" presStyleCnt="13"/>
      <dgm:spPr/>
    </dgm:pt>
    <dgm:pt modelId="{045EDBB7-457A-44CB-9348-E74DB2F31A07}" type="pres">
      <dgm:prSet presAssocID="{F986B07D-4DB5-4E6D-92EA-1E08C03F2468}" presName="text3" presStyleLbl="fgAcc3" presStyleIdx="12" presStyleCnt="13" custScaleX="123779" custLinFactNeighborX="-51215" custLinFactNeighborY="-8552">
        <dgm:presLayoutVars>
          <dgm:chPref val="3"/>
        </dgm:presLayoutVars>
      </dgm:prSet>
      <dgm:spPr/>
      <dgm:t>
        <a:bodyPr/>
        <a:lstStyle/>
        <a:p>
          <a:pPr rtl="1"/>
          <a:endParaRPr lang="ar-SA"/>
        </a:p>
      </dgm:t>
    </dgm:pt>
    <dgm:pt modelId="{DD2BF8FA-5369-4CB0-BEA8-E1FB0A088C93}" type="pres">
      <dgm:prSet presAssocID="{F986B07D-4DB5-4E6D-92EA-1E08C03F2468}" presName="hierChild4" presStyleCnt="0"/>
      <dgm:spPr/>
    </dgm:pt>
  </dgm:ptLst>
  <dgm:cxnLst>
    <dgm:cxn modelId="{B6F1E1EB-D88B-4B47-A4FA-46200D1448D3}" srcId="{04731033-2196-4E51-AADB-987A2E93E6EF}" destId="{1E683CEC-D275-44C1-8546-D23A8CAC8079}" srcOrd="1" destOrd="0" parTransId="{424A95EA-2DE1-4F69-B8EE-84E2AB42197C}" sibTransId="{C30A3D4A-2917-4B23-AD00-045CF595CCE8}"/>
    <dgm:cxn modelId="{074D5473-B3DC-43CB-9270-86385987830F}" srcId="{69AEA1C8-F79F-407F-A9E4-C61C2507503E}" destId="{04731033-2196-4E51-AADB-987A2E93E6EF}" srcOrd="0" destOrd="0" parTransId="{38D7D34B-B5D0-49B0-8CE8-362128E488E1}" sibTransId="{3DB44B54-E35B-476B-8E41-935FF7F6E19C}"/>
    <dgm:cxn modelId="{4EA66FF4-9D3F-4767-AF77-AD23EBA1428E}" srcId="{CE6F3CA1-E140-4599-AABD-6B7B240FC2F1}" destId="{ED906F20-CC9D-4BC3-908F-9BBF85A6BDD5}" srcOrd="5" destOrd="0" parTransId="{07680B4B-D8B0-45DB-A58E-C4DC5BC13456}" sibTransId="{3F2BC558-02C4-4668-94FD-4F66790AF4A5}"/>
    <dgm:cxn modelId="{D0D15362-6871-4466-B150-9ED236D29B7C}" srcId="{04731033-2196-4E51-AADB-987A2E93E6EF}" destId="{CE6F3CA1-E140-4599-AABD-6B7B240FC2F1}" srcOrd="0" destOrd="0" parTransId="{AE1B3CFD-A37A-48E6-A17E-3FBD7EB96096}" sibTransId="{06A5FF62-AFB1-4CEF-9BBA-9D5BA13B6245}"/>
    <dgm:cxn modelId="{368711F2-484D-4315-85D3-C6FB95BA9468}" type="presOf" srcId="{984DC311-62BA-4774-B6CE-1639BD47083D}" destId="{0B46F0B9-7F58-4770-B39A-5442E64C9627}" srcOrd="0" destOrd="0" presId="urn:microsoft.com/office/officeart/2005/8/layout/hierarchy1"/>
    <dgm:cxn modelId="{3CC797B4-CE92-4852-8A07-9A54B655A081}" type="presOf" srcId="{7213A72B-891F-4974-9871-0ECD525698A5}" destId="{2BB75BA3-9493-4138-B067-A1BCB98F6277}" srcOrd="0" destOrd="0" presId="urn:microsoft.com/office/officeart/2005/8/layout/hierarchy1"/>
    <dgm:cxn modelId="{E9E1466F-4C55-4E0D-B63D-EF7B0C923CD6}" srcId="{E3487719-1D54-48B6-A6D3-DE5489EE3213}" destId="{F986B07D-4DB5-4E6D-92EA-1E08C03F2468}" srcOrd="1" destOrd="0" parTransId="{5C1DB1F6-0F62-42FF-BEA3-AB1DF9D095F3}" sibTransId="{DA2EA178-D45E-40D4-86F8-DBE844CB32E8}"/>
    <dgm:cxn modelId="{ABA9AE09-5C8A-4F28-BBE6-424C4BF8E319}" srcId="{CE6F3CA1-E140-4599-AABD-6B7B240FC2F1}" destId="{4C8D86A9-2067-42BA-83DC-158E8B55B073}" srcOrd="2" destOrd="0" parTransId="{C08A20A9-1F04-4B97-9AF4-9C8196BB28F5}" sibTransId="{8CF54E8B-A93E-414C-B2D9-F6ED44409562}"/>
    <dgm:cxn modelId="{9236C965-DE7E-49EB-8A6E-4802E0C468CC}" srcId="{967DB2DB-37A0-473B-9C00-432D6DE6A185}" destId="{C7DDB1AE-1C9D-485C-A3F0-9F06F9A23014}" srcOrd="0" destOrd="0" parTransId="{AB580322-F1DE-4D02-AE6D-4F420C05A89F}" sibTransId="{85AC0270-8E68-4A0D-A280-B84DC8BC2D52}"/>
    <dgm:cxn modelId="{A3EF4C00-4FF4-45A6-8E20-C2653EC1B366}" srcId="{CE6F3CA1-E140-4599-AABD-6B7B240FC2F1}" destId="{48F42127-79DC-48EB-BF0D-C7E8F0CB8245}" srcOrd="0" destOrd="0" parTransId="{E2B08683-3AD0-4A46-AF62-0A33050BB45F}" sibTransId="{2470843C-3ACA-4B6A-B909-26DA69A5EA5A}"/>
    <dgm:cxn modelId="{8C6F703A-0241-4F92-BD3A-45767F212001}" type="presOf" srcId="{C7DDB1AE-1C9D-485C-A3F0-9F06F9A23014}" destId="{25C29ABC-B366-4DC1-9637-47DDA9CF9844}" srcOrd="0" destOrd="0" presId="urn:microsoft.com/office/officeart/2005/8/layout/hierarchy1"/>
    <dgm:cxn modelId="{33B94161-B6A9-457C-B33D-56D8E8DCD735}" type="presOf" srcId="{E3487719-1D54-48B6-A6D3-DE5489EE3213}" destId="{7A7E528A-31E8-4228-8805-8C70D3F8B9B2}" srcOrd="0" destOrd="0" presId="urn:microsoft.com/office/officeart/2005/8/layout/hierarchy1"/>
    <dgm:cxn modelId="{2F6DBDBE-DE8F-4114-BB27-C5851D3E5417}" type="presOf" srcId="{2F3B9794-4435-411F-B85B-0860DBAC8864}" destId="{125496B2-5AEE-44E5-8ECC-6A8638520D6F}" srcOrd="0" destOrd="0" presId="urn:microsoft.com/office/officeart/2005/8/layout/hierarchy1"/>
    <dgm:cxn modelId="{6E36D7DE-719E-4BFA-9EA8-F04F1A879872}" type="presOf" srcId="{5C7239D1-3EF1-4065-AC2A-7DDA4CEBBB88}" destId="{B9640022-7485-4EBD-A60A-A04381141CA3}" srcOrd="0" destOrd="0" presId="urn:microsoft.com/office/officeart/2005/8/layout/hierarchy1"/>
    <dgm:cxn modelId="{4433CA02-3DB5-4DF3-819A-4ACC21158E43}" type="presOf" srcId="{53B620DA-C1A9-44E0-A049-BDA0126F178C}" destId="{B7312FDC-CD14-4A82-9241-F5CE8A553B8F}" srcOrd="0" destOrd="0" presId="urn:microsoft.com/office/officeart/2005/8/layout/hierarchy1"/>
    <dgm:cxn modelId="{2DC000CC-6451-4A83-BCE6-63352BCE1FCB}" type="presOf" srcId="{CE6F3CA1-E140-4599-AABD-6B7B240FC2F1}" destId="{E8D55E20-3630-40A7-8CCB-F5B38FB5D866}" srcOrd="0" destOrd="0" presId="urn:microsoft.com/office/officeart/2005/8/layout/hierarchy1"/>
    <dgm:cxn modelId="{71D54E67-F3DC-4480-A794-0A5FF2F98558}" type="presOf" srcId="{77A2F490-096F-45A1-A60A-5B5B1EF1031F}" destId="{48705F71-B86B-4215-A419-C200F58D17E9}" srcOrd="0" destOrd="0" presId="urn:microsoft.com/office/officeart/2005/8/layout/hierarchy1"/>
    <dgm:cxn modelId="{07B698EE-0CC0-4CF8-989C-24D9EB00C0A7}" type="presOf" srcId="{EE102D28-FEC7-4FCF-A2FD-4D307C5914F1}" destId="{A7C99326-05DC-4937-974C-67D4BF3BE1E0}" srcOrd="0" destOrd="0" presId="urn:microsoft.com/office/officeart/2005/8/layout/hierarchy1"/>
    <dgm:cxn modelId="{99F2BC6C-4E26-483A-9C12-C5B4C362DEA7}" type="presOf" srcId="{07680B4B-D8B0-45DB-A58E-C4DC5BC13456}" destId="{312A607D-26FD-4F51-9C78-0C6F39FA3AD8}" srcOrd="0" destOrd="0" presId="urn:microsoft.com/office/officeart/2005/8/layout/hierarchy1"/>
    <dgm:cxn modelId="{9D654190-D27D-4B91-9BE7-1565FCFA4150}" type="presOf" srcId="{69AEA1C8-F79F-407F-A9E4-C61C2507503E}" destId="{178EA659-F72C-4F96-A1FC-31153D03AC7A}" srcOrd="0" destOrd="0" presId="urn:microsoft.com/office/officeart/2005/8/layout/hierarchy1"/>
    <dgm:cxn modelId="{9B14EA73-1CBF-4B5D-B678-1D4239C77A34}" type="presOf" srcId="{48548E68-57FA-4A9F-A7BF-91AB37752B2A}" destId="{33CEBCA4-366C-47CC-9BC7-3FBF92C9AE76}" srcOrd="0" destOrd="0" presId="urn:microsoft.com/office/officeart/2005/8/layout/hierarchy1"/>
    <dgm:cxn modelId="{0EA8F592-0433-4AF1-95C7-881A18CDBE06}" type="presOf" srcId="{ED906F20-CC9D-4BC3-908F-9BBF85A6BDD5}" destId="{4D17ED64-0FA1-425A-8843-EF4710566D09}" srcOrd="0" destOrd="0" presId="urn:microsoft.com/office/officeart/2005/8/layout/hierarchy1"/>
    <dgm:cxn modelId="{E3EB75D5-EC2B-4110-8812-F923C1F6AD53}" type="presOf" srcId="{A7B13181-A156-4C2D-A9AE-4C474A35CA3F}" destId="{8D6AF000-65CE-48EC-95A8-4B10541CBE4D}" srcOrd="0" destOrd="0" presId="urn:microsoft.com/office/officeart/2005/8/layout/hierarchy1"/>
    <dgm:cxn modelId="{7E0D7648-373B-44AE-8F11-587D43912517}" srcId="{967DB2DB-37A0-473B-9C00-432D6DE6A185}" destId="{AC3BADCB-14B5-45A5-9A25-01385082E5EA}" srcOrd="1" destOrd="0" parTransId="{B9E5A7C9-4E7F-4FE2-AE66-56B7319613F8}" sibTransId="{4E1530D3-0E2B-4180-AB3C-FCE3473EF167}"/>
    <dgm:cxn modelId="{0EFF8EF1-EC42-4555-B6F0-0C19A6F282D9}" type="presOf" srcId="{AC3BADCB-14B5-45A5-9A25-01385082E5EA}" destId="{CFCEC900-993C-43E6-98B3-E8E888184000}" srcOrd="0" destOrd="0" presId="urn:microsoft.com/office/officeart/2005/8/layout/hierarchy1"/>
    <dgm:cxn modelId="{7415B64A-9CAE-461B-A16B-5F4B4055522C}" type="presOf" srcId="{AB580322-F1DE-4D02-AE6D-4F420C05A89F}" destId="{7CE4DF70-9740-4188-9388-7BA81D2950C1}" srcOrd="0" destOrd="0" presId="urn:microsoft.com/office/officeart/2005/8/layout/hierarchy1"/>
    <dgm:cxn modelId="{71518F80-53FA-47A3-B738-4E6A451FD0C0}" srcId="{CE6F3CA1-E140-4599-AABD-6B7B240FC2F1}" destId="{11B37693-7CAC-474A-8586-FD7785EE48EF}" srcOrd="1" destOrd="0" parTransId="{91807AEE-F4C5-48A1-A449-BB12D686EF62}" sibTransId="{BCCD5477-38AB-4B87-B834-61184981C6D5}"/>
    <dgm:cxn modelId="{EAE3FB2E-3975-4E4D-851F-189073951844}" type="presOf" srcId="{4FDC73E2-40F2-4EE7-962A-7D5B3D23E3A8}" destId="{DA00A4C7-EDD5-4989-9CC4-A64EB0D89003}" srcOrd="0" destOrd="0" presId="urn:microsoft.com/office/officeart/2005/8/layout/hierarchy1"/>
    <dgm:cxn modelId="{799D585E-8506-4915-91C2-336D834E5366}" type="presOf" srcId="{513D7B8C-1410-4635-933C-658ABF2E58C5}" destId="{AD2408BA-9BA5-446B-A9AF-929C221AED9A}" srcOrd="0" destOrd="0" presId="urn:microsoft.com/office/officeart/2005/8/layout/hierarchy1"/>
    <dgm:cxn modelId="{13B56785-8A49-4B17-B67C-940F775A0A39}" type="presOf" srcId="{B9E5A7C9-4E7F-4FE2-AE66-56B7319613F8}" destId="{4977C19D-1E17-4C7D-8FB3-538044BD1C70}" srcOrd="0" destOrd="0" presId="urn:microsoft.com/office/officeart/2005/8/layout/hierarchy1"/>
    <dgm:cxn modelId="{6940A59F-3367-444D-B94D-D2B41AC3F1C9}" srcId="{CE6F3CA1-E140-4599-AABD-6B7B240FC2F1}" destId="{4EA841EA-043B-43DA-A012-C4D64D03D06D}" srcOrd="4" destOrd="0" parTransId="{A7B13181-A156-4C2D-A9AE-4C474A35CA3F}" sibTransId="{7EF92529-E273-44CA-AC37-3DD1E03F0924}"/>
    <dgm:cxn modelId="{FAE03CB6-6C20-4EE6-A3A9-FAEEBEF37A8C}" type="presOf" srcId="{CA8216B2-1C96-41A9-979C-17BE57CD75F8}" destId="{F73E5C96-9463-4995-967D-C8A71CAE2330}" srcOrd="0" destOrd="0" presId="urn:microsoft.com/office/officeart/2005/8/layout/hierarchy1"/>
    <dgm:cxn modelId="{602DFB26-0506-4126-AC45-98F84E8C6907}" type="presOf" srcId="{48F42127-79DC-48EB-BF0D-C7E8F0CB8245}" destId="{1AD97447-C7AF-4D0D-BE17-408347FA56A0}" srcOrd="0" destOrd="0" presId="urn:microsoft.com/office/officeart/2005/8/layout/hierarchy1"/>
    <dgm:cxn modelId="{883D1340-683F-412E-8703-5BE84D4CA942}" type="presOf" srcId="{5C1DB1F6-0F62-42FF-BEA3-AB1DF9D095F3}" destId="{E5736405-D290-4F83-9BF4-B6FEF50E5D6B}" srcOrd="0" destOrd="0" presId="urn:microsoft.com/office/officeart/2005/8/layout/hierarchy1"/>
    <dgm:cxn modelId="{14ACE3FD-1BC1-4F1F-8C99-966A7AABD46F}" type="presOf" srcId="{F986B07D-4DB5-4E6D-92EA-1E08C03F2468}" destId="{045EDBB7-457A-44CB-9348-E74DB2F31A07}" srcOrd="0" destOrd="0" presId="urn:microsoft.com/office/officeart/2005/8/layout/hierarchy1"/>
    <dgm:cxn modelId="{7F63CE5E-61AB-4839-9D31-3F57F1ABF80A}" type="presOf" srcId="{424A95EA-2DE1-4F69-B8EE-84E2AB42197C}" destId="{C2DC76FB-088F-48F3-A164-A1469021A167}" srcOrd="0" destOrd="0" presId="urn:microsoft.com/office/officeart/2005/8/layout/hierarchy1"/>
    <dgm:cxn modelId="{2D4A0150-FD79-45B1-BD9D-44D3D5C4BE14}" srcId="{CE6F3CA1-E140-4599-AABD-6B7B240FC2F1}" destId="{53B620DA-C1A9-44E0-A049-BDA0126F178C}" srcOrd="6" destOrd="0" parTransId="{48548E68-57FA-4A9F-A7BF-91AB37752B2A}" sibTransId="{E8555846-3721-40F1-BC16-509B9805D6BE}"/>
    <dgm:cxn modelId="{706AFF41-06FE-4A8B-9B17-470ABFFF5E57}" type="presOf" srcId="{4C8D86A9-2067-42BA-83DC-158E8B55B073}" destId="{D66CFB32-7815-4390-A34A-1DC23F2D5464}" srcOrd="0" destOrd="0" presId="urn:microsoft.com/office/officeart/2005/8/layout/hierarchy1"/>
    <dgm:cxn modelId="{C949E842-C2F6-4D34-BBA1-578400FD87BC}" type="presOf" srcId="{C08A20A9-1F04-4B97-9AF4-9C8196BB28F5}" destId="{0222D094-C678-43A7-99B5-7368C8343631}" srcOrd="0" destOrd="0" presId="urn:microsoft.com/office/officeart/2005/8/layout/hierarchy1"/>
    <dgm:cxn modelId="{FA759B50-33D3-4192-8B46-3F5821A0514F}" srcId="{E3487719-1D54-48B6-A6D3-DE5489EE3213}" destId="{967DB2DB-37A0-473B-9C00-432D6DE6A185}" srcOrd="0" destOrd="0" parTransId="{9CC5FC3E-65D9-40DC-8A93-7F7E22876816}" sibTransId="{8848B0A4-C1CA-4C5B-A1EF-8BE68BF96DB2}"/>
    <dgm:cxn modelId="{FAE22C73-DD76-4AB9-9F5E-F2C06E3D12D2}" srcId="{CE6F3CA1-E140-4599-AABD-6B7B240FC2F1}" destId="{4FDC73E2-40F2-4EE7-962A-7D5B3D23E3A8}" srcOrd="3" destOrd="0" parTransId="{CA8216B2-1C96-41A9-979C-17BE57CD75F8}" sibTransId="{A3DD1720-8897-4BD6-A282-BDB4807FBE9B}"/>
    <dgm:cxn modelId="{2007D98A-26B3-4D9B-8B6E-CDEBEC6CE6B9}" type="presOf" srcId="{9CC5FC3E-65D9-40DC-8A93-7F7E22876816}" destId="{4F172C33-75C0-477C-B283-84A888ED89A2}" srcOrd="0" destOrd="0" presId="urn:microsoft.com/office/officeart/2005/8/layout/hierarchy1"/>
    <dgm:cxn modelId="{9E5F3DA9-DF69-457D-B9A6-82F4D2300D8B}" type="presOf" srcId="{11B37693-7CAC-474A-8586-FD7785EE48EF}" destId="{67324965-0CD6-45BF-8E07-B66EF1A44AD5}" srcOrd="0" destOrd="0" presId="urn:microsoft.com/office/officeart/2005/8/layout/hierarchy1"/>
    <dgm:cxn modelId="{677DF7FA-2B70-41AF-9625-F94DA4EEF3AE}" srcId="{04731033-2196-4E51-AADB-987A2E93E6EF}" destId="{E3487719-1D54-48B6-A6D3-DE5489EE3213}" srcOrd="2" destOrd="0" parTransId="{3A8F9416-E45F-4FE7-85CB-D358A672433E}" sibTransId="{0736BB26-BDB0-45C4-AB14-80538387E799}"/>
    <dgm:cxn modelId="{A9DD254B-D6DD-4267-A847-4EDA4F58F6B1}" srcId="{1E683CEC-D275-44C1-8546-D23A8CAC8079}" destId="{513D7B8C-1410-4635-933C-658ABF2E58C5}" srcOrd="1" destOrd="0" parTransId="{7213A72B-891F-4974-9871-0ECD525698A5}" sibTransId="{ABDBBCFF-BC24-4CBD-9788-313124B791C7}"/>
    <dgm:cxn modelId="{7E4E6E61-A291-4CD9-ADA8-EED08AF5DC4B}" type="presOf" srcId="{6C2BFB25-4022-4A5A-B5EB-22C84D63E47C}" destId="{749DCBDB-9C04-4C09-970B-29862C5A3494}" srcOrd="0" destOrd="0" presId="urn:microsoft.com/office/officeart/2005/8/layout/hierarchy1"/>
    <dgm:cxn modelId="{EA347F5F-7F3B-4B91-8D3F-1D594366A748}" type="presOf" srcId="{3A8F9416-E45F-4FE7-85CB-D358A672433E}" destId="{1627F557-C31E-4EFD-8E83-F7836CA7DFA0}" srcOrd="0" destOrd="0" presId="urn:microsoft.com/office/officeart/2005/8/layout/hierarchy1"/>
    <dgm:cxn modelId="{F902CA34-5B91-496F-9391-B9E75FB7F8AD}" srcId="{1E683CEC-D275-44C1-8546-D23A8CAC8079}" destId="{EE102D28-FEC7-4FCF-A2FD-4D307C5914F1}" srcOrd="0" destOrd="0" parTransId="{984DC311-62BA-4774-B6CE-1639BD47083D}" sibTransId="{A5FE83CE-E7CF-4145-B37D-9A8640ECE76C}"/>
    <dgm:cxn modelId="{45BE34B5-278F-46DF-8422-B623879505BA}" type="presOf" srcId="{1E683CEC-D275-44C1-8546-D23A8CAC8079}" destId="{0C1CB886-530F-4D8C-A55C-D2D3AB228134}" srcOrd="0" destOrd="0" presId="urn:microsoft.com/office/officeart/2005/8/layout/hierarchy1"/>
    <dgm:cxn modelId="{D9D959D4-227C-4524-9B04-11D3621AD008}" srcId="{CE6F3CA1-E140-4599-AABD-6B7B240FC2F1}" destId="{5C7239D1-3EF1-4065-AC2A-7DDA4CEBBB88}" srcOrd="7" destOrd="0" parTransId="{2F3B9794-4435-411F-B85B-0860DBAC8864}" sibTransId="{9F82ECB0-E27D-4F79-B229-4A439367BB5D}"/>
    <dgm:cxn modelId="{087A2FD6-7BC9-4711-9AC2-C81C4D9C0DA0}" type="presOf" srcId="{04731033-2196-4E51-AADB-987A2E93E6EF}" destId="{C2F45D15-BBE6-4AF8-A401-4201E7430A9D}" srcOrd="0" destOrd="0" presId="urn:microsoft.com/office/officeart/2005/8/layout/hierarchy1"/>
    <dgm:cxn modelId="{01662B41-D446-4DD6-A706-B5DDB49F1B76}" type="presOf" srcId="{AE1B3CFD-A37A-48E6-A17E-3FBD7EB96096}" destId="{02F0EB97-438F-4E93-94A1-018D96B69197}" srcOrd="0" destOrd="0" presId="urn:microsoft.com/office/officeart/2005/8/layout/hierarchy1"/>
    <dgm:cxn modelId="{C685A4DC-3B19-40E4-98BC-5856A5C487D0}" type="presOf" srcId="{91807AEE-F4C5-48A1-A449-BB12D686EF62}" destId="{65429ED8-BFEF-450B-B899-5C4C61DB1290}" srcOrd="0" destOrd="0" presId="urn:microsoft.com/office/officeart/2005/8/layout/hierarchy1"/>
    <dgm:cxn modelId="{1A49ACEB-3D72-453A-8A76-FE1B16652D05}" type="presOf" srcId="{967DB2DB-37A0-473B-9C00-432D6DE6A185}" destId="{99B70BFF-6D0B-4E59-B049-EC010E742B9F}" srcOrd="0" destOrd="0" presId="urn:microsoft.com/office/officeart/2005/8/layout/hierarchy1"/>
    <dgm:cxn modelId="{73E46273-028F-4684-B529-642A2CE54300}" type="presOf" srcId="{E2B08683-3AD0-4A46-AF62-0A33050BB45F}" destId="{F606D59D-80D9-4AAB-B78D-63400E0DA013}" srcOrd="0" destOrd="0" presId="urn:microsoft.com/office/officeart/2005/8/layout/hierarchy1"/>
    <dgm:cxn modelId="{1439C102-B3F6-4C73-9A91-85C04AACBCBA}" type="presOf" srcId="{4EA841EA-043B-43DA-A012-C4D64D03D06D}" destId="{F2A42223-6BA2-448D-8856-E0CC02DE36A9}" srcOrd="0" destOrd="0" presId="urn:microsoft.com/office/officeart/2005/8/layout/hierarchy1"/>
    <dgm:cxn modelId="{04C81D5A-A725-41A6-BEEB-BA1C0B88E7CE}" srcId="{CE6F3CA1-E140-4599-AABD-6B7B240FC2F1}" destId="{77A2F490-096F-45A1-A60A-5B5B1EF1031F}" srcOrd="8" destOrd="0" parTransId="{6C2BFB25-4022-4A5A-B5EB-22C84D63E47C}" sibTransId="{8ED80508-28C8-4FF9-AAA9-40F46FFB72FE}"/>
    <dgm:cxn modelId="{422C480F-5122-40DC-8083-284F833A17C1}" type="presParOf" srcId="{178EA659-F72C-4F96-A1FC-31153D03AC7A}" destId="{C355CBA8-654A-485A-B28B-790BBE5DC0CD}" srcOrd="0" destOrd="0" presId="urn:microsoft.com/office/officeart/2005/8/layout/hierarchy1"/>
    <dgm:cxn modelId="{12686AEE-8544-4FDF-9595-53ED03783834}" type="presParOf" srcId="{C355CBA8-654A-485A-B28B-790BBE5DC0CD}" destId="{6D644903-A1F9-4395-8B2E-E263309B55F9}" srcOrd="0" destOrd="0" presId="urn:microsoft.com/office/officeart/2005/8/layout/hierarchy1"/>
    <dgm:cxn modelId="{839D4802-7E28-41C1-9A7B-585D3604BBF7}" type="presParOf" srcId="{6D644903-A1F9-4395-8B2E-E263309B55F9}" destId="{66E360B2-89EB-4938-9B69-73484BAF4986}" srcOrd="0" destOrd="0" presId="urn:microsoft.com/office/officeart/2005/8/layout/hierarchy1"/>
    <dgm:cxn modelId="{E0FA2C1A-0820-470E-B234-C292B9DB17DB}" type="presParOf" srcId="{6D644903-A1F9-4395-8B2E-E263309B55F9}" destId="{C2F45D15-BBE6-4AF8-A401-4201E7430A9D}" srcOrd="1" destOrd="0" presId="urn:microsoft.com/office/officeart/2005/8/layout/hierarchy1"/>
    <dgm:cxn modelId="{D659C31B-0D70-4E44-8958-F1F194C39EEB}" type="presParOf" srcId="{C355CBA8-654A-485A-B28B-790BBE5DC0CD}" destId="{CED91693-9811-41F0-9E3D-860089D21C30}" srcOrd="1" destOrd="0" presId="urn:microsoft.com/office/officeart/2005/8/layout/hierarchy1"/>
    <dgm:cxn modelId="{E77348AE-B651-4914-A536-DF5024431D69}" type="presParOf" srcId="{CED91693-9811-41F0-9E3D-860089D21C30}" destId="{02F0EB97-438F-4E93-94A1-018D96B69197}" srcOrd="0" destOrd="0" presId="urn:microsoft.com/office/officeart/2005/8/layout/hierarchy1"/>
    <dgm:cxn modelId="{A8428F66-8759-4B69-A1F1-E00E60FC362D}" type="presParOf" srcId="{CED91693-9811-41F0-9E3D-860089D21C30}" destId="{CD993A4D-D221-4F78-B9BD-C0FDA985EAE9}" srcOrd="1" destOrd="0" presId="urn:microsoft.com/office/officeart/2005/8/layout/hierarchy1"/>
    <dgm:cxn modelId="{A929B5CA-1500-449C-A56F-A32A053E5521}" type="presParOf" srcId="{CD993A4D-D221-4F78-B9BD-C0FDA985EAE9}" destId="{E7CC31ED-43A3-4B92-BB09-B3753D7267E4}" srcOrd="0" destOrd="0" presId="urn:microsoft.com/office/officeart/2005/8/layout/hierarchy1"/>
    <dgm:cxn modelId="{D1D93A9F-5ED0-486F-9636-7BA4F335D2F0}" type="presParOf" srcId="{E7CC31ED-43A3-4B92-BB09-B3753D7267E4}" destId="{950E3817-C69D-4DF9-8770-9A70EB8E9C92}" srcOrd="0" destOrd="0" presId="urn:microsoft.com/office/officeart/2005/8/layout/hierarchy1"/>
    <dgm:cxn modelId="{D126FFF7-CFF5-4729-9AEA-EC6C803B8861}" type="presParOf" srcId="{E7CC31ED-43A3-4B92-BB09-B3753D7267E4}" destId="{E8D55E20-3630-40A7-8CCB-F5B38FB5D866}" srcOrd="1" destOrd="0" presId="urn:microsoft.com/office/officeart/2005/8/layout/hierarchy1"/>
    <dgm:cxn modelId="{C2E8E2D8-869A-4289-B0E2-CBAFE1BACE24}" type="presParOf" srcId="{CD993A4D-D221-4F78-B9BD-C0FDA985EAE9}" destId="{E066A56F-E077-4A89-B11E-A398C318F6CC}" srcOrd="1" destOrd="0" presId="urn:microsoft.com/office/officeart/2005/8/layout/hierarchy1"/>
    <dgm:cxn modelId="{199FFF1D-ED94-4CAF-8A1F-DC420F630BEC}" type="presParOf" srcId="{E066A56F-E077-4A89-B11E-A398C318F6CC}" destId="{F606D59D-80D9-4AAB-B78D-63400E0DA013}" srcOrd="0" destOrd="0" presId="urn:microsoft.com/office/officeart/2005/8/layout/hierarchy1"/>
    <dgm:cxn modelId="{F0C1A0C3-113C-4E47-A46D-E8197C744430}" type="presParOf" srcId="{E066A56F-E077-4A89-B11E-A398C318F6CC}" destId="{F6B2D34A-7B99-4A69-BC93-94B74ABA0034}" srcOrd="1" destOrd="0" presId="urn:microsoft.com/office/officeart/2005/8/layout/hierarchy1"/>
    <dgm:cxn modelId="{2D6F9675-DE89-40A8-A240-5534B082A8F8}" type="presParOf" srcId="{F6B2D34A-7B99-4A69-BC93-94B74ABA0034}" destId="{C110A4A3-9429-4E9E-84A9-6F87FD222EA8}" srcOrd="0" destOrd="0" presId="urn:microsoft.com/office/officeart/2005/8/layout/hierarchy1"/>
    <dgm:cxn modelId="{B449DC38-B3C7-4E5B-ABE2-4DD35CB1A547}" type="presParOf" srcId="{C110A4A3-9429-4E9E-84A9-6F87FD222EA8}" destId="{B2A5B593-D20F-411E-83D8-9C9725736D37}" srcOrd="0" destOrd="0" presId="urn:microsoft.com/office/officeart/2005/8/layout/hierarchy1"/>
    <dgm:cxn modelId="{02DD8B37-0BEB-4B7F-9F14-52DD3E1C87C0}" type="presParOf" srcId="{C110A4A3-9429-4E9E-84A9-6F87FD222EA8}" destId="{1AD97447-C7AF-4D0D-BE17-408347FA56A0}" srcOrd="1" destOrd="0" presId="urn:microsoft.com/office/officeart/2005/8/layout/hierarchy1"/>
    <dgm:cxn modelId="{30C93FE3-2FE2-4060-AE86-289AC06D655E}" type="presParOf" srcId="{F6B2D34A-7B99-4A69-BC93-94B74ABA0034}" destId="{3EBA8C0E-0A34-47A1-BB2C-4BC6092DAD45}" srcOrd="1" destOrd="0" presId="urn:microsoft.com/office/officeart/2005/8/layout/hierarchy1"/>
    <dgm:cxn modelId="{CE07E9A2-5B04-42CA-A433-FE52BD1F2015}" type="presParOf" srcId="{E066A56F-E077-4A89-B11E-A398C318F6CC}" destId="{65429ED8-BFEF-450B-B899-5C4C61DB1290}" srcOrd="2" destOrd="0" presId="urn:microsoft.com/office/officeart/2005/8/layout/hierarchy1"/>
    <dgm:cxn modelId="{AFC2717A-B2D6-4B10-8E59-11C96B9FCA3C}" type="presParOf" srcId="{E066A56F-E077-4A89-B11E-A398C318F6CC}" destId="{7BDCA7A3-FC56-4F9B-B760-7E8378AF32A8}" srcOrd="3" destOrd="0" presId="urn:microsoft.com/office/officeart/2005/8/layout/hierarchy1"/>
    <dgm:cxn modelId="{F5782639-5783-4CC5-A6C9-CEDF1025D4B5}" type="presParOf" srcId="{7BDCA7A3-FC56-4F9B-B760-7E8378AF32A8}" destId="{E0D3412B-953F-4C09-97C0-46493F5CD557}" srcOrd="0" destOrd="0" presId="urn:microsoft.com/office/officeart/2005/8/layout/hierarchy1"/>
    <dgm:cxn modelId="{44A36663-9450-4468-8CDE-398F81E6B5F1}" type="presParOf" srcId="{E0D3412B-953F-4C09-97C0-46493F5CD557}" destId="{BA335AAD-E56A-4EB6-B0E0-1B73B6721089}" srcOrd="0" destOrd="0" presId="urn:microsoft.com/office/officeart/2005/8/layout/hierarchy1"/>
    <dgm:cxn modelId="{97BA7326-88DD-4B5A-BA38-9E4BF66A59FF}" type="presParOf" srcId="{E0D3412B-953F-4C09-97C0-46493F5CD557}" destId="{67324965-0CD6-45BF-8E07-B66EF1A44AD5}" srcOrd="1" destOrd="0" presId="urn:microsoft.com/office/officeart/2005/8/layout/hierarchy1"/>
    <dgm:cxn modelId="{D9FA251D-247B-4CCC-A14B-557D3C30BE07}" type="presParOf" srcId="{7BDCA7A3-FC56-4F9B-B760-7E8378AF32A8}" destId="{F0D4B064-65D8-4B9A-B0FE-5751E0683776}" srcOrd="1" destOrd="0" presId="urn:microsoft.com/office/officeart/2005/8/layout/hierarchy1"/>
    <dgm:cxn modelId="{2BBCD25B-6CCC-4689-B21E-9860A5D42050}" type="presParOf" srcId="{E066A56F-E077-4A89-B11E-A398C318F6CC}" destId="{0222D094-C678-43A7-99B5-7368C8343631}" srcOrd="4" destOrd="0" presId="urn:microsoft.com/office/officeart/2005/8/layout/hierarchy1"/>
    <dgm:cxn modelId="{CB358D10-3E00-43A5-BD4D-0FA63F2A2EC7}" type="presParOf" srcId="{E066A56F-E077-4A89-B11E-A398C318F6CC}" destId="{26C9AECA-533A-4911-B26B-3BC2487FB5D0}" srcOrd="5" destOrd="0" presId="urn:microsoft.com/office/officeart/2005/8/layout/hierarchy1"/>
    <dgm:cxn modelId="{DB5063DD-7C80-4BAF-8589-271F099BA915}" type="presParOf" srcId="{26C9AECA-533A-4911-B26B-3BC2487FB5D0}" destId="{FB416825-6E6F-4E00-B691-3685FBF18B1E}" srcOrd="0" destOrd="0" presId="urn:microsoft.com/office/officeart/2005/8/layout/hierarchy1"/>
    <dgm:cxn modelId="{E6A0B953-DFBF-4D2A-9B7B-B087207BE5F6}" type="presParOf" srcId="{FB416825-6E6F-4E00-B691-3685FBF18B1E}" destId="{CC29D749-6CA7-489D-8124-657E560BF59C}" srcOrd="0" destOrd="0" presId="urn:microsoft.com/office/officeart/2005/8/layout/hierarchy1"/>
    <dgm:cxn modelId="{7371219A-09D4-4223-A4E6-D8F65F751617}" type="presParOf" srcId="{FB416825-6E6F-4E00-B691-3685FBF18B1E}" destId="{D66CFB32-7815-4390-A34A-1DC23F2D5464}" srcOrd="1" destOrd="0" presId="urn:microsoft.com/office/officeart/2005/8/layout/hierarchy1"/>
    <dgm:cxn modelId="{C988071A-BAE5-451E-858A-692865E16DF0}" type="presParOf" srcId="{26C9AECA-533A-4911-B26B-3BC2487FB5D0}" destId="{B4FEBBF3-DA58-433E-A01C-C70206EB790E}" srcOrd="1" destOrd="0" presId="urn:microsoft.com/office/officeart/2005/8/layout/hierarchy1"/>
    <dgm:cxn modelId="{CA367922-5160-460F-AA2F-4AFC702B2C7A}" type="presParOf" srcId="{E066A56F-E077-4A89-B11E-A398C318F6CC}" destId="{F73E5C96-9463-4995-967D-C8A71CAE2330}" srcOrd="6" destOrd="0" presId="urn:microsoft.com/office/officeart/2005/8/layout/hierarchy1"/>
    <dgm:cxn modelId="{FD1B86CC-2E70-4C59-A673-86A97EB1813B}" type="presParOf" srcId="{E066A56F-E077-4A89-B11E-A398C318F6CC}" destId="{AE583124-E909-4270-BD24-A7DFC591CC5B}" srcOrd="7" destOrd="0" presId="urn:microsoft.com/office/officeart/2005/8/layout/hierarchy1"/>
    <dgm:cxn modelId="{BD51A19D-F22A-44E2-B856-046419B395F0}" type="presParOf" srcId="{AE583124-E909-4270-BD24-A7DFC591CC5B}" destId="{8D4CB127-FC56-4D23-962B-A48EF0D54333}" srcOrd="0" destOrd="0" presId="urn:microsoft.com/office/officeart/2005/8/layout/hierarchy1"/>
    <dgm:cxn modelId="{91FB1AEF-5949-49EC-A81D-2F2D15C17E2A}" type="presParOf" srcId="{8D4CB127-FC56-4D23-962B-A48EF0D54333}" destId="{86D671B1-A469-4D84-BB74-12E8A7BD3E5C}" srcOrd="0" destOrd="0" presId="urn:microsoft.com/office/officeart/2005/8/layout/hierarchy1"/>
    <dgm:cxn modelId="{BD0755F5-6D46-4661-8415-46E6DCBF549B}" type="presParOf" srcId="{8D4CB127-FC56-4D23-962B-A48EF0D54333}" destId="{DA00A4C7-EDD5-4989-9CC4-A64EB0D89003}" srcOrd="1" destOrd="0" presId="urn:microsoft.com/office/officeart/2005/8/layout/hierarchy1"/>
    <dgm:cxn modelId="{FC917DF0-08A5-4980-BC24-274FAA141C01}" type="presParOf" srcId="{AE583124-E909-4270-BD24-A7DFC591CC5B}" destId="{A206F892-77C0-480F-B124-6E562CA438EA}" srcOrd="1" destOrd="0" presId="urn:microsoft.com/office/officeart/2005/8/layout/hierarchy1"/>
    <dgm:cxn modelId="{26A1CBA2-AFA8-45E9-BC48-24566D69B7D7}" type="presParOf" srcId="{E066A56F-E077-4A89-B11E-A398C318F6CC}" destId="{8D6AF000-65CE-48EC-95A8-4B10541CBE4D}" srcOrd="8" destOrd="0" presId="urn:microsoft.com/office/officeart/2005/8/layout/hierarchy1"/>
    <dgm:cxn modelId="{63A9F1DD-8ED7-4386-AAA6-C4DDD68C92BC}" type="presParOf" srcId="{E066A56F-E077-4A89-B11E-A398C318F6CC}" destId="{3705067C-C40B-4BB9-B40E-F31BE84A9D76}" srcOrd="9" destOrd="0" presId="urn:microsoft.com/office/officeart/2005/8/layout/hierarchy1"/>
    <dgm:cxn modelId="{A09E3D09-1CC6-4306-8D66-71C8BD94B1AC}" type="presParOf" srcId="{3705067C-C40B-4BB9-B40E-F31BE84A9D76}" destId="{E8092883-BDF4-4A3A-BBFD-02CDC0FFF4A7}" srcOrd="0" destOrd="0" presId="urn:microsoft.com/office/officeart/2005/8/layout/hierarchy1"/>
    <dgm:cxn modelId="{AC2E4432-2E4A-43AB-8C58-97523CB48D3E}" type="presParOf" srcId="{E8092883-BDF4-4A3A-BBFD-02CDC0FFF4A7}" destId="{9D140DC1-24AE-45ED-9425-2920253E09AD}" srcOrd="0" destOrd="0" presId="urn:microsoft.com/office/officeart/2005/8/layout/hierarchy1"/>
    <dgm:cxn modelId="{1B14D92F-70F8-4137-9BE9-CEAD4B94A323}" type="presParOf" srcId="{E8092883-BDF4-4A3A-BBFD-02CDC0FFF4A7}" destId="{F2A42223-6BA2-448D-8856-E0CC02DE36A9}" srcOrd="1" destOrd="0" presId="urn:microsoft.com/office/officeart/2005/8/layout/hierarchy1"/>
    <dgm:cxn modelId="{885E6841-D0C5-4EBE-AF53-F9954D83C40F}" type="presParOf" srcId="{3705067C-C40B-4BB9-B40E-F31BE84A9D76}" destId="{CA760C01-75AE-46A2-8E0E-BEF74DDA0189}" srcOrd="1" destOrd="0" presId="urn:microsoft.com/office/officeart/2005/8/layout/hierarchy1"/>
    <dgm:cxn modelId="{2969D228-E1E1-483E-9930-CBF3967CA2A5}" type="presParOf" srcId="{E066A56F-E077-4A89-B11E-A398C318F6CC}" destId="{312A607D-26FD-4F51-9C78-0C6F39FA3AD8}" srcOrd="10" destOrd="0" presId="urn:microsoft.com/office/officeart/2005/8/layout/hierarchy1"/>
    <dgm:cxn modelId="{58F95439-E06B-4A27-B9DE-6BCC0CF68768}" type="presParOf" srcId="{E066A56F-E077-4A89-B11E-A398C318F6CC}" destId="{BA87374B-8DC4-4C18-8A13-5E6B7DC108EF}" srcOrd="11" destOrd="0" presId="urn:microsoft.com/office/officeart/2005/8/layout/hierarchy1"/>
    <dgm:cxn modelId="{E4A6CEF6-9808-432C-9346-4FE614A594A0}" type="presParOf" srcId="{BA87374B-8DC4-4C18-8A13-5E6B7DC108EF}" destId="{4E87B5A4-7EBE-4BCA-8555-09EC53CCBF3C}" srcOrd="0" destOrd="0" presId="urn:microsoft.com/office/officeart/2005/8/layout/hierarchy1"/>
    <dgm:cxn modelId="{C8EC292E-E157-4D34-B1A2-0C5B51498995}" type="presParOf" srcId="{4E87B5A4-7EBE-4BCA-8555-09EC53CCBF3C}" destId="{BB344867-965A-49C9-8044-B783ED845F5B}" srcOrd="0" destOrd="0" presId="urn:microsoft.com/office/officeart/2005/8/layout/hierarchy1"/>
    <dgm:cxn modelId="{D4E6B989-CF25-4D47-9C25-D9E019EDB541}" type="presParOf" srcId="{4E87B5A4-7EBE-4BCA-8555-09EC53CCBF3C}" destId="{4D17ED64-0FA1-425A-8843-EF4710566D09}" srcOrd="1" destOrd="0" presId="urn:microsoft.com/office/officeart/2005/8/layout/hierarchy1"/>
    <dgm:cxn modelId="{24B5A910-B0FD-4856-B1E9-D6CB46F27FE2}" type="presParOf" srcId="{BA87374B-8DC4-4C18-8A13-5E6B7DC108EF}" destId="{E0EC17CB-D27D-4BA7-B5BD-9D8ADCBF127E}" srcOrd="1" destOrd="0" presId="urn:microsoft.com/office/officeart/2005/8/layout/hierarchy1"/>
    <dgm:cxn modelId="{627D3DC0-3A7C-4905-8C17-42EF9DEA2F04}" type="presParOf" srcId="{E066A56F-E077-4A89-B11E-A398C318F6CC}" destId="{33CEBCA4-366C-47CC-9BC7-3FBF92C9AE76}" srcOrd="12" destOrd="0" presId="urn:microsoft.com/office/officeart/2005/8/layout/hierarchy1"/>
    <dgm:cxn modelId="{98E2E001-1D07-4155-905C-0D98FD9FFC96}" type="presParOf" srcId="{E066A56F-E077-4A89-B11E-A398C318F6CC}" destId="{63F21680-994D-42AF-BF0E-7852060DC98A}" srcOrd="13" destOrd="0" presId="urn:microsoft.com/office/officeart/2005/8/layout/hierarchy1"/>
    <dgm:cxn modelId="{F0F63355-673A-4F08-9FE0-2448993AE8A7}" type="presParOf" srcId="{63F21680-994D-42AF-BF0E-7852060DC98A}" destId="{2F197701-3ED2-4B31-8849-B032A8305050}" srcOrd="0" destOrd="0" presId="urn:microsoft.com/office/officeart/2005/8/layout/hierarchy1"/>
    <dgm:cxn modelId="{8A53B150-2C5F-4EF3-9E1D-8CDA35FF0074}" type="presParOf" srcId="{2F197701-3ED2-4B31-8849-B032A8305050}" destId="{B3FB73F5-FDA3-48AF-BAA1-7D7061C3C235}" srcOrd="0" destOrd="0" presId="urn:microsoft.com/office/officeart/2005/8/layout/hierarchy1"/>
    <dgm:cxn modelId="{8EB5D294-03B4-4884-A611-26C243F2C126}" type="presParOf" srcId="{2F197701-3ED2-4B31-8849-B032A8305050}" destId="{B7312FDC-CD14-4A82-9241-F5CE8A553B8F}" srcOrd="1" destOrd="0" presId="urn:microsoft.com/office/officeart/2005/8/layout/hierarchy1"/>
    <dgm:cxn modelId="{1AB71BCD-36DC-4CEB-B577-C991D91280F7}" type="presParOf" srcId="{63F21680-994D-42AF-BF0E-7852060DC98A}" destId="{0F6F78F6-39A3-4D5F-9822-5D8C114DCB9B}" srcOrd="1" destOrd="0" presId="urn:microsoft.com/office/officeart/2005/8/layout/hierarchy1"/>
    <dgm:cxn modelId="{7472D5D5-A513-4288-838B-9E08401B8419}" type="presParOf" srcId="{E066A56F-E077-4A89-B11E-A398C318F6CC}" destId="{125496B2-5AEE-44E5-8ECC-6A8638520D6F}" srcOrd="14" destOrd="0" presId="urn:microsoft.com/office/officeart/2005/8/layout/hierarchy1"/>
    <dgm:cxn modelId="{7E78F712-2DCF-4794-8B16-1455A5441D93}" type="presParOf" srcId="{E066A56F-E077-4A89-B11E-A398C318F6CC}" destId="{C46549BD-037C-457F-84FB-243C44E64395}" srcOrd="15" destOrd="0" presId="urn:microsoft.com/office/officeart/2005/8/layout/hierarchy1"/>
    <dgm:cxn modelId="{D3DBE39B-3462-478B-9ABB-A2DA5A679DF4}" type="presParOf" srcId="{C46549BD-037C-457F-84FB-243C44E64395}" destId="{41A7909A-FA76-4803-895D-B7427145EF48}" srcOrd="0" destOrd="0" presId="urn:microsoft.com/office/officeart/2005/8/layout/hierarchy1"/>
    <dgm:cxn modelId="{26661C6E-BB56-41CF-A851-51BC2DA1F5D7}" type="presParOf" srcId="{41A7909A-FA76-4803-895D-B7427145EF48}" destId="{E209A1FD-3633-469B-91F1-DD7390549354}" srcOrd="0" destOrd="0" presId="urn:microsoft.com/office/officeart/2005/8/layout/hierarchy1"/>
    <dgm:cxn modelId="{22557D9D-DA56-4C2B-8A72-E0B024252519}" type="presParOf" srcId="{41A7909A-FA76-4803-895D-B7427145EF48}" destId="{B9640022-7485-4EBD-A60A-A04381141CA3}" srcOrd="1" destOrd="0" presId="urn:microsoft.com/office/officeart/2005/8/layout/hierarchy1"/>
    <dgm:cxn modelId="{7E38415E-69C1-4543-9B33-3CF0E27F2233}" type="presParOf" srcId="{C46549BD-037C-457F-84FB-243C44E64395}" destId="{3E184047-67C6-4E3E-9912-19672577A844}" srcOrd="1" destOrd="0" presId="urn:microsoft.com/office/officeart/2005/8/layout/hierarchy1"/>
    <dgm:cxn modelId="{9F962226-A1F9-4C88-A369-4F17186502A1}" type="presParOf" srcId="{E066A56F-E077-4A89-B11E-A398C318F6CC}" destId="{749DCBDB-9C04-4C09-970B-29862C5A3494}" srcOrd="16" destOrd="0" presId="urn:microsoft.com/office/officeart/2005/8/layout/hierarchy1"/>
    <dgm:cxn modelId="{ECC66D24-09BC-47B7-A7F8-25E327F84159}" type="presParOf" srcId="{E066A56F-E077-4A89-B11E-A398C318F6CC}" destId="{6CF1FF73-388B-4553-9272-5F807B14F40A}" srcOrd="17" destOrd="0" presId="urn:microsoft.com/office/officeart/2005/8/layout/hierarchy1"/>
    <dgm:cxn modelId="{83187A78-B955-4DED-962B-997786C426B9}" type="presParOf" srcId="{6CF1FF73-388B-4553-9272-5F807B14F40A}" destId="{F24A6F08-D6F0-4332-85D1-7C3E4C4F8967}" srcOrd="0" destOrd="0" presId="urn:microsoft.com/office/officeart/2005/8/layout/hierarchy1"/>
    <dgm:cxn modelId="{B1ECA5AC-9070-44BA-A3AA-F454210F1912}" type="presParOf" srcId="{F24A6F08-D6F0-4332-85D1-7C3E4C4F8967}" destId="{09DA2C5D-0033-472C-83D9-B77AD94BA611}" srcOrd="0" destOrd="0" presId="urn:microsoft.com/office/officeart/2005/8/layout/hierarchy1"/>
    <dgm:cxn modelId="{937CE16B-9D19-4519-8A89-A9B6F2033F71}" type="presParOf" srcId="{F24A6F08-D6F0-4332-85D1-7C3E4C4F8967}" destId="{48705F71-B86B-4215-A419-C200F58D17E9}" srcOrd="1" destOrd="0" presId="urn:microsoft.com/office/officeart/2005/8/layout/hierarchy1"/>
    <dgm:cxn modelId="{3D1FBADB-E6E9-4CE4-BAB9-C4CA0D0D02A1}" type="presParOf" srcId="{6CF1FF73-388B-4553-9272-5F807B14F40A}" destId="{2CF05473-02BC-4273-9214-3927FA26701A}" srcOrd="1" destOrd="0" presId="urn:microsoft.com/office/officeart/2005/8/layout/hierarchy1"/>
    <dgm:cxn modelId="{2E11D76A-566E-40F3-A447-7CA416AE4B16}" type="presParOf" srcId="{CED91693-9811-41F0-9E3D-860089D21C30}" destId="{C2DC76FB-088F-48F3-A164-A1469021A167}" srcOrd="2" destOrd="0" presId="urn:microsoft.com/office/officeart/2005/8/layout/hierarchy1"/>
    <dgm:cxn modelId="{C9DCE1F2-BEE7-4C16-94D5-140AA9B077CA}" type="presParOf" srcId="{CED91693-9811-41F0-9E3D-860089D21C30}" destId="{14F42EAA-E1AD-4A34-9703-669EAD76DB96}" srcOrd="3" destOrd="0" presId="urn:microsoft.com/office/officeart/2005/8/layout/hierarchy1"/>
    <dgm:cxn modelId="{30BE6AFA-D652-4606-8841-856FC59DC4F4}" type="presParOf" srcId="{14F42EAA-E1AD-4A34-9703-669EAD76DB96}" destId="{7B268971-3015-431C-8A1F-42F5345C4917}" srcOrd="0" destOrd="0" presId="urn:microsoft.com/office/officeart/2005/8/layout/hierarchy1"/>
    <dgm:cxn modelId="{959D1E80-D2FC-4A5F-BDAC-B6BFB3DE9709}" type="presParOf" srcId="{7B268971-3015-431C-8A1F-42F5345C4917}" destId="{B6E6D6A8-530F-4D6B-89F8-6EE39D019645}" srcOrd="0" destOrd="0" presId="urn:microsoft.com/office/officeart/2005/8/layout/hierarchy1"/>
    <dgm:cxn modelId="{E2DBD739-D560-4777-8A3D-4054C1681CBD}" type="presParOf" srcId="{7B268971-3015-431C-8A1F-42F5345C4917}" destId="{0C1CB886-530F-4D8C-A55C-D2D3AB228134}" srcOrd="1" destOrd="0" presId="urn:microsoft.com/office/officeart/2005/8/layout/hierarchy1"/>
    <dgm:cxn modelId="{192BD4F6-72B1-44AD-AAE9-ACDF4AD2FFEE}" type="presParOf" srcId="{14F42EAA-E1AD-4A34-9703-669EAD76DB96}" destId="{ED8D5541-2D10-4983-A6A0-89F71D9DA7A9}" srcOrd="1" destOrd="0" presId="urn:microsoft.com/office/officeart/2005/8/layout/hierarchy1"/>
    <dgm:cxn modelId="{3F8B40B9-F8DC-424C-9F11-9AFBBAE9C167}" type="presParOf" srcId="{ED8D5541-2D10-4983-A6A0-89F71D9DA7A9}" destId="{0B46F0B9-7F58-4770-B39A-5442E64C9627}" srcOrd="0" destOrd="0" presId="urn:microsoft.com/office/officeart/2005/8/layout/hierarchy1"/>
    <dgm:cxn modelId="{A0F02899-528D-4A23-8001-BA6BCDD0F065}" type="presParOf" srcId="{ED8D5541-2D10-4983-A6A0-89F71D9DA7A9}" destId="{040A7A64-7F79-4826-B64E-C4B974904AF8}" srcOrd="1" destOrd="0" presId="urn:microsoft.com/office/officeart/2005/8/layout/hierarchy1"/>
    <dgm:cxn modelId="{CD044B02-77AE-4EBB-9A73-DD16A5F9F587}" type="presParOf" srcId="{040A7A64-7F79-4826-B64E-C4B974904AF8}" destId="{2406D63E-7724-45BC-9F44-30C6D0037637}" srcOrd="0" destOrd="0" presId="urn:microsoft.com/office/officeart/2005/8/layout/hierarchy1"/>
    <dgm:cxn modelId="{B5938312-FA6A-4CEF-85A8-C7E35C6EFDD8}" type="presParOf" srcId="{2406D63E-7724-45BC-9F44-30C6D0037637}" destId="{778E7C8A-8B79-40F8-8B51-EEBD801B0834}" srcOrd="0" destOrd="0" presId="urn:microsoft.com/office/officeart/2005/8/layout/hierarchy1"/>
    <dgm:cxn modelId="{72E9A984-F305-49CD-9B54-B72289425CEB}" type="presParOf" srcId="{2406D63E-7724-45BC-9F44-30C6D0037637}" destId="{A7C99326-05DC-4937-974C-67D4BF3BE1E0}" srcOrd="1" destOrd="0" presId="urn:microsoft.com/office/officeart/2005/8/layout/hierarchy1"/>
    <dgm:cxn modelId="{B553A222-F7DF-44F4-8470-561CA0AE7E99}" type="presParOf" srcId="{040A7A64-7F79-4826-B64E-C4B974904AF8}" destId="{0F2E797C-182D-4CF0-86CB-7B38846B47E3}" srcOrd="1" destOrd="0" presId="urn:microsoft.com/office/officeart/2005/8/layout/hierarchy1"/>
    <dgm:cxn modelId="{025C1C18-5A3D-4BFB-9706-BD561517135D}" type="presParOf" srcId="{ED8D5541-2D10-4983-A6A0-89F71D9DA7A9}" destId="{2BB75BA3-9493-4138-B067-A1BCB98F6277}" srcOrd="2" destOrd="0" presId="urn:microsoft.com/office/officeart/2005/8/layout/hierarchy1"/>
    <dgm:cxn modelId="{68303AD6-E6B6-4F74-9188-2E3228DC4395}" type="presParOf" srcId="{ED8D5541-2D10-4983-A6A0-89F71D9DA7A9}" destId="{4F61C414-CE37-4E8A-8FC1-611EF7E425B5}" srcOrd="3" destOrd="0" presId="urn:microsoft.com/office/officeart/2005/8/layout/hierarchy1"/>
    <dgm:cxn modelId="{00C5DC79-6ADB-4629-AA3B-2BB9511C9569}" type="presParOf" srcId="{4F61C414-CE37-4E8A-8FC1-611EF7E425B5}" destId="{7BD37BB5-3313-49EB-9DEA-1DEDFAB83478}" srcOrd="0" destOrd="0" presId="urn:microsoft.com/office/officeart/2005/8/layout/hierarchy1"/>
    <dgm:cxn modelId="{4B0D1ADB-9E20-4B23-B8B0-2073BA5D2429}" type="presParOf" srcId="{7BD37BB5-3313-49EB-9DEA-1DEDFAB83478}" destId="{029777B8-1FBE-4EBF-8635-CD32F754A582}" srcOrd="0" destOrd="0" presId="urn:microsoft.com/office/officeart/2005/8/layout/hierarchy1"/>
    <dgm:cxn modelId="{C2D58857-136E-4DB1-9950-41FBCE4DA7B8}" type="presParOf" srcId="{7BD37BB5-3313-49EB-9DEA-1DEDFAB83478}" destId="{AD2408BA-9BA5-446B-A9AF-929C221AED9A}" srcOrd="1" destOrd="0" presId="urn:microsoft.com/office/officeart/2005/8/layout/hierarchy1"/>
    <dgm:cxn modelId="{349E68ED-3D56-41F1-AABE-A8F382B9366B}" type="presParOf" srcId="{4F61C414-CE37-4E8A-8FC1-611EF7E425B5}" destId="{BF1F2388-4F3A-49E4-BA1F-A283BFF5745D}" srcOrd="1" destOrd="0" presId="urn:microsoft.com/office/officeart/2005/8/layout/hierarchy1"/>
    <dgm:cxn modelId="{AD304889-69AE-459E-9900-640DDEBD4105}" type="presParOf" srcId="{CED91693-9811-41F0-9E3D-860089D21C30}" destId="{1627F557-C31E-4EFD-8E83-F7836CA7DFA0}" srcOrd="4" destOrd="0" presId="urn:microsoft.com/office/officeart/2005/8/layout/hierarchy1"/>
    <dgm:cxn modelId="{D33483AC-EDC4-44B5-B4C0-FA7B1C1AE50E}" type="presParOf" srcId="{CED91693-9811-41F0-9E3D-860089D21C30}" destId="{67835168-37E2-4ADB-8AFE-F33A53C28713}" srcOrd="5" destOrd="0" presId="urn:microsoft.com/office/officeart/2005/8/layout/hierarchy1"/>
    <dgm:cxn modelId="{4C69BCBE-60A5-444E-A41C-BE4DB36BB813}" type="presParOf" srcId="{67835168-37E2-4ADB-8AFE-F33A53C28713}" destId="{87AC71A8-B795-499F-962C-AB29C2D5A2C8}" srcOrd="0" destOrd="0" presId="urn:microsoft.com/office/officeart/2005/8/layout/hierarchy1"/>
    <dgm:cxn modelId="{7D75AC41-0719-4E7D-B533-C8879773153D}" type="presParOf" srcId="{87AC71A8-B795-499F-962C-AB29C2D5A2C8}" destId="{CDA80D15-9D3B-45A1-A606-6C654810E6DF}" srcOrd="0" destOrd="0" presId="urn:microsoft.com/office/officeart/2005/8/layout/hierarchy1"/>
    <dgm:cxn modelId="{56B81823-E571-4725-A0DB-4CDC6673FEA6}" type="presParOf" srcId="{87AC71A8-B795-499F-962C-AB29C2D5A2C8}" destId="{7A7E528A-31E8-4228-8805-8C70D3F8B9B2}" srcOrd="1" destOrd="0" presId="urn:microsoft.com/office/officeart/2005/8/layout/hierarchy1"/>
    <dgm:cxn modelId="{F466E9EB-F30C-4EEB-8CB8-54919D5009FD}" type="presParOf" srcId="{67835168-37E2-4ADB-8AFE-F33A53C28713}" destId="{D802FFBA-6168-45DA-9FAD-DE0B2C9356D5}" srcOrd="1" destOrd="0" presId="urn:microsoft.com/office/officeart/2005/8/layout/hierarchy1"/>
    <dgm:cxn modelId="{2CB5D8D3-DF26-4056-BB02-D7FB4E511DAB}" type="presParOf" srcId="{D802FFBA-6168-45DA-9FAD-DE0B2C9356D5}" destId="{4F172C33-75C0-477C-B283-84A888ED89A2}" srcOrd="0" destOrd="0" presId="urn:microsoft.com/office/officeart/2005/8/layout/hierarchy1"/>
    <dgm:cxn modelId="{53B6EF07-1CD3-4EBD-88BD-FE46CBC4E3CE}" type="presParOf" srcId="{D802FFBA-6168-45DA-9FAD-DE0B2C9356D5}" destId="{17BD939A-8E3E-44DF-A044-7B5C4593FA8C}" srcOrd="1" destOrd="0" presId="urn:microsoft.com/office/officeart/2005/8/layout/hierarchy1"/>
    <dgm:cxn modelId="{0008A71C-65F9-4992-8796-759F2E4774EF}" type="presParOf" srcId="{17BD939A-8E3E-44DF-A044-7B5C4593FA8C}" destId="{38CF86F5-35B3-4577-A796-13AB9C3FDD8D}" srcOrd="0" destOrd="0" presId="urn:microsoft.com/office/officeart/2005/8/layout/hierarchy1"/>
    <dgm:cxn modelId="{2053E5E0-23B7-4228-8D5D-B39DB71025E0}" type="presParOf" srcId="{38CF86F5-35B3-4577-A796-13AB9C3FDD8D}" destId="{A7DE8F29-B3E5-460A-B89D-BAA27DC71B62}" srcOrd="0" destOrd="0" presId="urn:microsoft.com/office/officeart/2005/8/layout/hierarchy1"/>
    <dgm:cxn modelId="{DBA78908-5D83-43CE-8BB5-699A7BE24BDF}" type="presParOf" srcId="{38CF86F5-35B3-4577-A796-13AB9C3FDD8D}" destId="{99B70BFF-6D0B-4E59-B049-EC010E742B9F}" srcOrd="1" destOrd="0" presId="urn:microsoft.com/office/officeart/2005/8/layout/hierarchy1"/>
    <dgm:cxn modelId="{CFD85811-C5B0-45A7-A7D9-0ED71B2EC781}" type="presParOf" srcId="{17BD939A-8E3E-44DF-A044-7B5C4593FA8C}" destId="{6AFAF135-C979-49AF-B20F-CEDC881544CF}" srcOrd="1" destOrd="0" presId="urn:microsoft.com/office/officeart/2005/8/layout/hierarchy1"/>
    <dgm:cxn modelId="{C91C9321-8E99-4F9C-A226-747D83A73E65}" type="presParOf" srcId="{6AFAF135-C979-49AF-B20F-CEDC881544CF}" destId="{7CE4DF70-9740-4188-9388-7BA81D2950C1}" srcOrd="0" destOrd="0" presId="urn:microsoft.com/office/officeart/2005/8/layout/hierarchy1"/>
    <dgm:cxn modelId="{E2F9C779-B41A-46F4-9F38-8A49098D8CE5}" type="presParOf" srcId="{6AFAF135-C979-49AF-B20F-CEDC881544CF}" destId="{80CA8A76-7FDC-446E-BFC5-38A4A96B0C38}" srcOrd="1" destOrd="0" presId="urn:microsoft.com/office/officeart/2005/8/layout/hierarchy1"/>
    <dgm:cxn modelId="{ACABB9C6-0DC0-4818-B857-6B8083AF805D}" type="presParOf" srcId="{80CA8A76-7FDC-446E-BFC5-38A4A96B0C38}" destId="{B2E3EBF5-C9B8-4444-AF90-980943A797EF}" srcOrd="0" destOrd="0" presId="urn:microsoft.com/office/officeart/2005/8/layout/hierarchy1"/>
    <dgm:cxn modelId="{9AD72B02-D848-4531-94F2-1FD95C09FB6D}" type="presParOf" srcId="{B2E3EBF5-C9B8-4444-AF90-980943A797EF}" destId="{568B12E7-9322-4673-B2C9-D660B0CA73F8}" srcOrd="0" destOrd="0" presId="urn:microsoft.com/office/officeart/2005/8/layout/hierarchy1"/>
    <dgm:cxn modelId="{677E6BCD-DBBD-4764-AF73-172A654A7CE6}" type="presParOf" srcId="{B2E3EBF5-C9B8-4444-AF90-980943A797EF}" destId="{25C29ABC-B366-4DC1-9637-47DDA9CF9844}" srcOrd="1" destOrd="0" presId="urn:microsoft.com/office/officeart/2005/8/layout/hierarchy1"/>
    <dgm:cxn modelId="{2CFCDFD1-8407-4A47-A032-FCEB8114C1C2}" type="presParOf" srcId="{80CA8A76-7FDC-446E-BFC5-38A4A96B0C38}" destId="{361A8C56-4F47-4DD5-A73B-E94493071859}" srcOrd="1" destOrd="0" presId="urn:microsoft.com/office/officeart/2005/8/layout/hierarchy1"/>
    <dgm:cxn modelId="{B1110967-2FC6-4494-BABE-C38EDC36D8D6}" type="presParOf" srcId="{6AFAF135-C979-49AF-B20F-CEDC881544CF}" destId="{4977C19D-1E17-4C7D-8FB3-538044BD1C70}" srcOrd="2" destOrd="0" presId="urn:microsoft.com/office/officeart/2005/8/layout/hierarchy1"/>
    <dgm:cxn modelId="{A4FE2C33-67F8-4335-A5C9-C32869C686E9}" type="presParOf" srcId="{6AFAF135-C979-49AF-B20F-CEDC881544CF}" destId="{D91D0B1C-42B1-4F1F-A5A6-2F856DB324AB}" srcOrd="3" destOrd="0" presId="urn:microsoft.com/office/officeart/2005/8/layout/hierarchy1"/>
    <dgm:cxn modelId="{054FB3FD-85B8-4CC3-8E27-FC801EE86022}" type="presParOf" srcId="{D91D0B1C-42B1-4F1F-A5A6-2F856DB324AB}" destId="{680F657F-F5B0-43BA-ADFC-3A71F92A0420}" srcOrd="0" destOrd="0" presId="urn:microsoft.com/office/officeart/2005/8/layout/hierarchy1"/>
    <dgm:cxn modelId="{C31B224F-3258-4D49-8F4E-1BD094EFA612}" type="presParOf" srcId="{680F657F-F5B0-43BA-ADFC-3A71F92A0420}" destId="{6E68C8BE-2C8E-4BED-B681-562439F77BE8}" srcOrd="0" destOrd="0" presId="urn:microsoft.com/office/officeart/2005/8/layout/hierarchy1"/>
    <dgm:cxn modelId="{E3AF00AE-C5AE-4854-997B-B9286A4C2C7F}" type="presParOf" srcId="{680F657F-F5B0-43BA-ADFC-3A71F92A0420}" destId="{CFCEC900-993C-43E6-98B3-E8E888184000}" srcOrd="1" destOrd="0" presId="urn:microsoft.com/office/officeart/2005/8/layout/hierarchy1"/>
    <dgm:cxn modelId="{239D9E42-1FD1-4428-9E46-C165614BE66E}" type="presParOf" srcId="{D91D0B1C-42B1-4F1F-A5A6-2F856DB324AB}" destId="{E35E869F-86EE-4BB8-A11B-968A16970883}" srcOrd="1" destOrd="0" presId="urn:microsoft.com/office/officeart/2005/8/layout/hierarchy1"/>
    <dgm:cxn modelId="{A9D09C1F-34AA-433B-B440-0A7FEA5191A0}" type="presParOf" srcId="{D802FFBA-6168-45DA-9FAD-DE0B2C9356D5}" destId="{E5736405-D290-4F83-9BF4-B6FEF50E5D6B}" srcOrd="2" destOrd="0" presId="urn:microsoft.com/office/officeart/2005/8/layout/hierarchy1"/>
    <dgm:cxn modelId="{BAB4227E-19E6-4227-8284-89F846D12CFB}" type="presParOf" srcId="{D802FFBA-6168-45DA-9FAD-DE0B2C9356D5}" destId="{F562BC60-C54C-4B45-838D-A15D564EB92F}" srcOrd="3" destOrd="0" presId="urn:microsoft.com/office/officeart/2005/8/layout/hierarchy1"/>
    <dgm:cxn modelId="{B58181AA-86E7-48D6-B37C-702AE00BE38C}" type="presParOf" srcId="{F562BC60-C54C-4B45-838D-A15D564EB92F}" destId="{40A77AC4-86B5-4A1D-A5C3-C0F85B9D6512}" srcOrd="0" destOrd="0" presId="urn:microsoft.com/office/officeart/2005/8/layout/hierarchy1"/>
    <dgm:cxn modelId="{2C3E9B0F-55B8-4492-A9BB-8DB6C43CB742}" type="presParOf" srcId="{40A77AC4-86B5-4A1D-A5C3-C0F85B9D6512}" destId="{732CF8FF-D9D5-4D2E-9DED-6690F85D3887}" srcOrd="0" destOrd="0" presId="urn:microsoft.com/office/officeart/2005/8/layout/hierarchy1"/>
    <dgm:cxn modelId="{CF903D0A-5C46-4510-AF14-8C21B106F562}" type="presParOf" srcId="{40A77AC4-86B5-4A1D-A5C3-C0F85B9D6512}" destId="{045EDBB7-457A-44CB-9348-E74DB2F31A07}" srcOrd="1" destOrd="0" presId="urn:microsoft.com/office/officeart/2005/8/layout/hierarchy1"/>
    <dgm:cxn modelId="{C465EB7A-686E-4463-854C-01220F661062}" type="presParOf" srcId="{F562BC60-C54C-4B45-838D-A15D564EB92F}" destId="{DD2BF8FA-5369-4CB0-BEA8-E1FB0A088C93}" srcOrd="1" destOrd="0" presId="urn:microsoft.com/office/officeart/2005/8/layout/hierarchy1"/>
  </dgm:cxnLst>
  <dgm:bg>
    <a:noFill/>
  </dgm:bg>
  <dgm:whole>
    <a:ln w="76200" cmpd="sng">
      <a:solidFill>
        <a:srgbClr val="C00000"/>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5736405-D290-4F83-9BF4-B6FEF50E5D6B}">
      <dsp:nvSpPr>
        <dsp:cNvPr id="0" name=""/>
        <dsp:cNvSpPr/>
      </dsp:nvSpPr>
      <dsp:spPr>
        <a:xfrm>
          <a:off x="7291847" y="1802090"/>
          <a:ext cx="408093" cy="245013"/>
        </a:xfrm>
        <a:custGeom>
          <a:avLst/>
          <a:gdLst/>
          <a:ahLst/>
          <a:cxnLst/>
          <a:rect l="0" t="0" r="0" b="0"/>
          <a:pathLst>
            <a:path>
              <a:moveTo>
                <a:pt x="0" y="0"/>
              </a:moveTo>
              <a:lnTo>
                <a:pt x="0" y="193382"/>
              </a:lnTo>
              <a:lnTo>
                <a:pt x="408093" y="193382"/>
              </a:lnTo>
              <a:lnTo>
                <a:pt x="408093" y="24501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77C19D-1E17-4C7D-8FB3-538044BD1C70}">
      <dsp:nvSpPr>
        <dsp:cNvPr id="0" name=""/>
        <dsp:cNvSpPr/>
      </dsp:nvSpPr>
      <dsp:spPr>
        <a:xfrm>
          <a:off x="6706960" y="2407980"/>
          <a:ext cx="620453" cy="521086"/>
        </a:xfrm>
        <a:custGeom>
          <a:avLst/>
          <a:gdLst/>
          <a:ahLst/>
          <a:cxnLst/>
          <a:rect l="0" t="0" r="0" b="0"/>
          <a:pathLst>
            <a:path>
              <a:moveTo>
                <a:pt x="0" y="0"/>
              </a:moveTo>
              <a:lnTo>
                <a:pt x="0" y="469456"/>
              </a:lnTo>
              <a:lnTo>
                <a:pt x="620453" y="469456"/>
              </a:lnTo>
              <a:lnTo>
                <a:pt x="620453" y="52108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CE4DF70-9740-4188-9388-7BA81D2950C1}">
      <dsp:nvSpPr>
        <dsp:cNvPr id="0" name=""/>
        <dsp:cNvSpPr/>
      </dsp:nvSpPr>
      <dsp:spPr>
        <a:xfrm>
          <a:off x="6165486" y="2407980"/>
          <a:ext cx="541474" cy="519313"/>
        </a:xfrm>
        <a:custGeom>
          <a:avLst/>
          <a:gdLst/>
          <a:ahLst/>
          <a:cxnLst/>
          <a:rect l="0" t="0" r="0" b="0"/>
          <a:pathLst>
            <a:path>
              <a:moveTo>
                <a:pt x="541474" y="0"/>
              </a:moveTo>
              <a:lnTo>
                <a:pt x="541474" y="467683"/>
              </a:lnTo>
              <a:lnTo>
                <a:pt x="0" y="467683"/>
              </a:lnTo>
              <a:lnTo>
                <a:pt x="0" y="51931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F172C33-75C0-477C-B283-84A888ED89A2}">
      <dsp:nvSpPr>
        <dsp:cNvPr id="0" name=""/>
        <dsp:cNvSpPr/>
      </dsp:nvSpPr>
      <dsp:spPr>
        <a:xfrm>
          <a:off x="6706960" y="1802090"/>
          <a:ext cx="584887" cy="251985"/>
        </a:xfrm>
        <a:custGeom>
          <a:avLst/>
          <a:gdLst/>
          <a:ahLst/>
          <a:cxnLst/>
          <a:rect l="0" t="0" r="0" b="0"/>
          <a:pathLst>
            <a:path>
              <a:moveTo>
                <a:pt x="584887" y="0"/>
              </a:moveTo>
              <a:lnTo>
                <a:pt x="584887" y="200354"/>
              </a:lnTo>
              <a:lnTo>
                <a:pt x="0" y="200354"/>
              </a:lnTo>
              <a:lnTo>
                <a:pt x="0" y="25198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27F557-C31E-4EFD-8E83-F7836CA7DFA0}">
      <dsp:nvSpPr>
        <dsp:cNvPr id="0" name=""/>
        <dsp:cNvSpPr/>
      </dsp:nvSpPr>
      <dsp:spPr>
        <a:xfrm>
          <a:off x="4277070" y="1186741"/>
          <a:ext cx="3014777" cy="261445"/>
        </a:xfrm>
        <a:custGeom>
          <a:avLst/>
          <a:gdLst/>
          <a:ahLst/>
          <a:cxnLst/>
          <a:rect l="0" t="0" r="0" b="0"/>
          <a:pathLst>
            <a:path>
              <a:moveTo>
                <a:pt x="0" y="0"/>
              </a:moveTo>
              <a:lnTo>
                <a:pt x="0" y="209814"/>
              </a:lnTo>
              <a:lnTo>
                <a:pt x="3014777" y="209814"/>
              </a:lnTo>
              <a:lnTo>
                <a:pt x="3014777" y="261445"/>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B75BA3-9493-4138-B067-A1BCB98F6277}">
      <dsp:nvSpPr>
        <dsp:cNvPr id="0" name=""/>
        <dsp:cNvSpPr/>
      </dsp:nvSpPr>
      <dsp:spPr>
        <a:xfrm>
          <a:off x="945411" y="1963736"/>
          <a:ext cx="1199669" cy="729543"/>
        </a:xfrm>
        <a:custGeom>
          <a:avLst/>
          <a:gdLst/>
          <a:ahLst/>
          <a:cxnLst/>
          <a:rect l="0" t="0" r="0" b="0"/>
          <a:pathLst>
            <a:path>
              <a:moveTo>
                <a:pt x="0" y="0"/>
              </a:moveTo>
              <a:lnTo>
                <a:pt x="0" y="677913"/>
              </a:lnTo>
              <a:lnTo>
                <a:pt x="1199669" y="677913"/>
              </a:lnTo>
              <a:lnTo>
                <a:pt x="1199669" y="7295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B46F0B9-7F58-4770-B39A-5442E64C9627}">
      <dsp:nvSpPr>
        <dsp:cNvPr id="0" name=""/>
        <dsp:cNvSpPr/>
      </dsp:nvSpPr>
      <dsp:spPr>
        <a:xfrm>
          <a:off x="770997" y="1963736"/>
          <a:ext cx="174414" cy="762690"/>
        </a:xfrm>
        <a:custGeom>
          <a:avLst/>
          <a:gdLst/>
          <a:ahLst/>
          <a:cxnLst/>
          <a:rect l="0" t="0" r="0" b="0"/>
          <a:pathLst>
            <a:path>
              <a:moveTo>
                <a:pt x="174414" y="0"/>
              </a:moveTo>
              <a:lnTo>
                <a:pt x="174414" y="711059"/>
              </a:lnTo>
              <a:lnTo>
                <a:pt x="0" y="711059"/>
              </a:lnTo>
              <a:lnTo>
                <a:pt x="0" y="76269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DC76FB-088F-48F3-A164-A1469021A167}">
      <dsp:nvSpPr>
        <dsp:cNvPr id="0" name=""/>
        <dsp:cNvSpPr/>
      </dsp:nvSpPr>
      <dsp:spPr>
        <a:xfrm>
          <a:off x="945411" y="1186741"/>
          <a:ext cx="3331659" cy="261671"/>
        </a:xfrm>
        <a:custGeom>
          <a:avLst/>
          <a:gdLst/>
          <a:ahLst/>
          <a:cxnLst/>
          <a:rect l="0" t="0" r="0" b="0"/>
          <a:pathLst>
            <a:path>
              <a:moveTo>
                <a:pt x="3331659" y="0"/>
              </a:moveTo>
              <a:lnTo>
                <a:pt x="3331659" y="210041"/>
              </a:lnTo>
              <a:lnTo>
                <a:pt x="0" y="210041"/>
              </a:lnTo>
              <a:lnTo>
                <a:pt x="0" y="2616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49DCBDB-9C04-4C09-970B-29862C5A3494}">
      <dsp:nvSpPr>
        <dsp:cNvPr id="0" name=""/>
        <dsp:cNvSpPr/>
      </dsp:nvSpPr>
      <dsp:spPr>
        <a:xfrm>
          <a:off x="3814060" y="1790910"/>
          <a:ext cx="1900256" cy="276769"/>
        </a:xfrm>
        <a:custGeom>
          <a:avLst/>
          <a:gdLst/>
          <a:ahLst/>
          <a:cxnLst/>
          <a:rect l="0" t="0" r="0" b="0"/>
          <a:pathLst>
            <a:path>
              <a:moveTo>
                <a:pt x="0" y="0"/>
              </a:moveTo>
              <a:lnTo>
                <a:pt x="0" y="225138"/>
              </a:lnTo>
              <a:lnTo>
                <a:pt x="1900256" y="225138"/>
              </a:lnTo>
              <a:lnTo>
                <a:pt x="1900256" y="27676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25496B2-5AEE-44E5-8ECC-6A8638520D6F}">
      <dsp:nvSpPr>
        <dsp:cNvPr id="0" name=""/>
        <dsp:cNvSpPr/>
      </dsp:nvSpPr>
      <dsp:spPr>
        <a:xfrm>
          <a:off x="3814060" y="1790910"/>
          <a:ext cx="219716" cy="318098"/>
        </a:xfrm>
        <a:custGeom>
          <a:avLst/>
          <a:gdLst/>
          <a:ahLst/>
          <a:cxnLst/>
          <a:rect l="0" t="0" r="0" b="0"/>
          <a:pathLst>
            <a:path>
              <a:moveTo>
                <a:pt x="0" y="0"/>
              </a:moveTo>
              <a:lnTo>
                <a:pt x="0" y="266467"/>
              </a:lnTo>
              <a:lnTo>
                <a:pt x="219716" y="266467"/>
              </a:lnTo>
              <a:lnTo>
                <a:pt x="219716" y="31809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3CEBCA4-366C-47CC-9BC7-3FBF92C9AE76}">
      <dsp:nvSpPr>
        <dsp:cNvPr id="0" name=""/>
        <dsp:cNvSpPr/>
      </dsp:nvSpPr>
      <dsp:spPr>
        <a:xfrm>
          <a:off x="3491260" y="1790910"/>
          <a:ext cx="322799" cy="275771"/>
        </a:xfrm>
        <a:custGeom>
          <a:avLst/>
          <a:gdLst/>
          <a:ahLst/>
          <a:cxnLst/>
          <a:rect l="0" t="0" r="0" b="0"/>
          <a:pathLst>
            <a:path>
              <a:moveTo>
                <a:pt x="322799" y="0"/>
              </a:moveTo>
              <a:lnTo>
                <a:pt x="322799" y="224140"/>
              </a:lnTo>
              <a:lnTo>
                <a:pt x="0" y="224140"/>
              </a:lnTo>
              <a:lnTo>
                <a:pt x="0" y="27577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12A607D-26FD-4F51-9C78-0C6F39FA3AD8}">
      <dsp:nvSpPr>
        <dsp:cNvPr id="0" name=""/>
        <dsp:cNvSpPr/>
      </dsp:nvSpPr>
      <dsp:spPr>
        <a:xfrm>
          <a:off x="2016002" y="1790910"/>
          <a:ext cx="1798057" cy="262552"/>
        </a:xfrm>
        <a:custGeom>
          <a:avLst/>
          <a:gdLst/>
          <a:ahLst/>
          <a:cxnLst/>
          <a:rect l="0" t="0" r="0" b="0"/>
          <a:pathLst>
            <a:path>
              <a:moveTo>
                <a:pt x="1798057" y="0"/>
              </a:moveTo>
              <a:lnTo>
                <a:pt x="1798057" y="210922"/>
              </a:lnTo>
              <a:lnTo>
                <a:pt x="0" y="210922"/>
              </a:lnTo>
              <a:lnTo>
                <a:pt x="0" y="26255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D6AF000-65CE-48EC-95A8-4B10541CBE4D}">
      <dsp:nvSpPr>
        <dsp:cNvPr id="0" name=""/>
        <dsp:cNvSpPr/>
      </dsp:nvSpPr>
      <dsp:spPr>
        <a:xfrm>
          <a:off x="3814060" y="1790910"/>
          <a:ext cx="1075735" cy="267641"/>
        </a:xfrm>
        <a:custGeom>
          <a:avLst/>
          <a:gdLst/>
          <a:ahLst/>
          <a:cxnLst/>
          <a:rect l="0" t="0" r="0" b="0"/>
          <a:pathLst>
            <a:path>
              <a:moveTo>
                <a:pt x="0" y="0"/>
              </a:moveTo>
              <a:lnTo>
                <a:pt x="0" y="216011"/>
              </a:lnTo>
              <a:lnTo>
                <a:pt x="1075735" y="216011"/>
              </a:lnTo>
              <a:lnTo>
                <a:pt x="1075735" y="26764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73E5C96-9463-4995-967D-C8A71CAE2330}">
      <dsp:nvSpPr>
        <dsp:cNvPr id="0" name=""/>
        <dsp:cNvSpPr/>
      </dsp:nvSpPr>
      <dsp:spPr>
        <a:xfrm>
          <a:off x="3814060" y="1790910"/>
          <a:ext cx="1521745" cy="256147"/>
        </a:xfrm>
        <a:custGeom>
          <a:avLst/>
          <a:gdLst/>
          <a:ahLst/>
          <a:cxnLst/>
          <a:rect l="0" t="0" r="0" b="0"/>
          <a:pathLst>
            <a:path>
              <a:moveTo>
                <a:pt x="0" y="0"/>
              </a:moveTo>
              <a:lnTo>
                <a:pt x="0" y="204516"/>
              </a:lnTo>
              <a:lnTo>
                <a:pt x="1521745" y="204516"/>
              </a:lnTo>
              <a:lnTo>
                <a:pt x="1521745" y="25614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222D094-C678-43A7-99B5-7368C8343631}">
      <dsp:nvSpPr>
        <dsp:cNvPr id="0" name=""/>
        <dsp:cNvSpPr/>
      </dsp:nvSpPr>
      <dsp:spPr>
        <a:xfrm>
          <a:off x="2528995" y="1790910"/>
          <a:ext cx="1285064" cy="292340"/>
        </a:xfrm>
        <a:custGeom>
          <a:avLst/>
          <a:gdLst/>
          <a:ahLst/>
          <a:cxnLst/>
          <a:rect l="0" t="0" r="0" b="0"/>
          <a:pathLst>
            <a:path>
              <a:moveTo>
                <a:pt x="1285064" y="0"/>
              </a:moveTo>
              <a:lnTo>
                <a:pt x="1285064" y="240710"/>
              </a:lnTo>
              <a:lnTo>
                <a:pt x="0" y="240710"/>
              </a:lnTo>
              <a:lnTo>
                <a:pt x="0" y="29234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5429ED8-BFEF-450B-B899-5C4C61DB1290}">
      <dsp:nvSpPr>
        <dsp:cNvPr id="0" name=""/>
        <dsp:cNvSpPr/>
      </dsp:nvSpPr>
      <dsp:spPr>
        <a:xfrm>
          <a:off x="3814060" y="1790910"/>
          <a:ext cx="673002" cy="307427"/>
        </a:xfrm>
        <a:custGeom>
          <a:avLst/>
          <a:gdLst/>
          <a:ahLst/>
          <a:cxnLst/>
          <a:rect l="0" t="0" r="0" b="0"/>
          <a:pathLst>
            <a:path>
              <a:moveTo>
                <a:pt x="0" y="0"/>
              </a:moveTo>
              <a:lnTo>
                <a:pt x="0" y="255797"/>
              </a:lnTo>
              <a:lnTo>
                <a:pt x="673002" y="255797"/>
              </a:lnTo>
              <a:lnTo>
                <a:pt x="673002" y="30742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606D59D-80D9-4AAB-B78D-63400E0DA013}">
      <dsp:nvSpPr>
        <dsp:cNvPr id="0" name=""/>
        <dsp:cNvSpPr/>
      </dsp:nvSpPr>
      <dsp:spPr>
        <a:xfrm>
          <a:off x="3029597" y="1790910"/>
          <a:ext cx="784462" cy="267472"/>
        </a:xfrm>
        <a:custGeom>
          <a:avLst/>
          <a:gdLst/>
          <a:ahLst/>
          <a:cxnLst/>
          <a:rect l="0" t="0" r="0" b="0"/>
          <a:pathLst>
            <a:path>
              <a:moveTo>
                <a:pt x="784462" y="0"/>
              </a:moveTo>
              <a:lnTo>
                <a:pt x="784462" y="215841"/>
              </a:lnTo>
              <a:lnTo>
                <a:pt x="0" y="215841"/>
              </a:lnTo>
              <a:lnTo>
                <a:pt x="0" y="26747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2F0EB97-438F-4E93-94A1-018D96B69197}">
      <dsp:nvSpPr>
        <dsp:cNvPr id="0" name=""/>
        <dsp:cNvSpPr/>
      </dsp:nvSpPr>
      <dsp:spPr>
        <a:xfrm>
          <a:off x="3814060" y="1186741"/>
          <a:ext cx="463010" cy="250265"/>
        </a:xfrm>
        <a:custGeom>
          <a:avLst/>
          <a:gdLst/>
          <a:ahLst/>
          <a:cxnLst/>
          <a:rect l="0" t="0" r="0" b="0"/>
          <a:pathLst>
            <a:path>
              <a:moveTo>
                <a:pt x="463010" y="0"/>
              </a:moveTo>
              <a:lnTo>
                <a:pt x="463010" y="198634"/>
              </a:lnTo>
              <a:lnTo>
                <a:pt x="0" y="198634"/>
              </a:lnTo>
              <a:lnTo>
                <a:pt x="0" y="250265"/>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6E360B2-89EB-4938-9B69-73484BAF4986}">
      <dsp:nvSpPr>
        <dsp:cNvPr id="0" name=""/>
        <dsp:cNvSpPr/>
      </dsp:nvSpPr>
      <dsp:spPr>
        <a:xfrm>
          <a:off x="3357362" y="832837"/>
          <a:ext cx="1839415"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2F45D15-BBE6-4AF8-A401-4201E7430A9D}">
      <dsp:nvSpPr>
        <dsp:cNvPr id="0" name=""/>
        <dsp:cNvSpPr/>
      </dsp:nvSpPr>
      <dsp:spPr>
        <a:xfrm>
          <a:off x="3419288" y="891666"/>
          <a:ext cx="1839415"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rtl="1">
            <a:lnSpc>
              <a:spcPct val="90000"/>
            </a:lnSpc>
            <a:spcBef>
              <a:spcPct val="0"/>
            </a:spcBef>
            <a:spcAft>
              <a:spcPct val="35000"/>
            </a:spcAft>
          </a:pPr>
          <a:r>
            <a:rPr lang="ar-SA" sz="1800" b="1" kern="1200">
              <a:cs typeface="+mn-cs"/>
            </a:rPr>
            <a:t>إدارة مدرسة الأمل للصم</a:t>
          </a:r>
        </a:p>
      </dsp:txBody>
      <dsp:txXfrm>
        <a:off x="3429653" y="902031"/>
        <a:ext cx="1818685" cy="333174"/>
      </dsp:txXfrm>
    </dsp:sp>
    <dsp:sp modelId="{950E3817-C69D-4DF9-8770-9A70EB8E9C92}">
      <dsp:nvSpPr>
        <dsp:cNvPr id="0" name=""/>
        <dsp:cNvSpPr/>
      </dsp:nvSpPr>
      <dsp:spPr>
        <a:xfrm>
          <a:off x="2940064" y="1437006"/>
          <a:ext cx="1747991"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8D55E20-3630-40A7-8CCB-F5B38FB5D866}">
      <dsp:nvSpPr>
        <dsp:cNvPr id="0" name=""/>
        <dsp:cNvSpPr/>
      </dsp:nvSpPr>
      <dsp:spPr>
        <a:xfrm>
          <a:off x="3001989" y="1495835"/>
          <a:ext cx="1747991"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التعليم الأساسي</a:t>
          </a:r>
        </a:p>
      </dsp:txBody>
      <dsp:txXfrm>
        <a:off x="3012354" y="1506200"/>
        <a:ext cx="1727261" cy="333174"/>
      </dsp:txXfrm>
    </dsp:sp>
    <dsp:sp modelId="{B2A5B593-D20F-411E-83D8-9C9725736D37}">
      <dsp:nvSpPr>
        <dsp:cNvPr id="0" name=""/>
        <dsp:cNvSpPr/>
      </dsp:nvSpPr>
      <dsp:spPr>
        <a:xfrm>
          <a:off x="2852762" y="2058382"/>
          <a:ext cx="353670" cy="29240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AD97447-C7AF-4D0D-BE17-408347FA56A0}">
      <dsp:nvSpPr>
        <dsp:cNvPr id="0" name=""/>
        <dsp:cNvSpPr/>
      </dsp:nvSpPr>
      <dsp:spPr>
        <a:xfrm>
          <a:off x="2914687" y="2117212"/>
          <a:ext cx="353670" cy="29240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سابع</a:t>
          </a:r>
        </a:p>
      </dsp:txBody>
      <dsp:txXfrm>
        <a:off x="2923251" y="2125776"/>
        <a:ext cx="336542" cy="275281"/>
      </dsp:txXfrm>
    </dsp:sp>
    <dsp:sp modelId="{BA335AAD-E56A-4EB6-B0E0-1B73B6721089}">
      <dsp:nvSpPr>
        <dsp:cNvPr id="0" name=""/>
        <dsp:cNvSpPr/>
      </dsp:nvSpPr>
      <dsp:spPr>
        <a:xfrm>
          <a:off x="4313975" y="2098338"/>
          <a:ext cx="346174" cy="2859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7324965-0CD6-45BF-8E07-B66EF1A44AD5}">
      <dsp:nvSpPr>
        <dsp:cNvPr id="0" name=""/>
        <dsp:cNvSpPr/>
      </dsp:nvSpPr>
      <dsp:spPr>
        <a:xfrm>
          <a:off x="4375900" y="2157167"/>
          <a:ext cx="346174" cy="2859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رابع</a:t>
          </a:r>
        </a:p>
      </dsp:txBody>
      <dsp:txXfrm>
        <a:off x="4384276" y="2165543"/>
        <a:ext cx="329422" cy="269230"/>
      </dsp:txXfrm>
    </dsp:sp>
    <dsp:sp modelId="{CC29D749-6CA7-489D-8124-657E560BF59C}">
      <dsp:nvSpPr>
        <dsp:cNvPr id="0" name=""/>
        <dsp:cNvSpPr/>
      </dsp:nvSpPr>
      <dsp:spPr>
        <a:xfrm>
          <a:off x="2360631" y="2083251"/>
          <a:ext cx="336727" cy="25450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66CFB32-7815-4390-A34A-1DC23F2D5464}">
      <dsp:nvSpPr>
        <dsp:cNvPr id="0" name=""/>
        <dsp:cNvSpPr/>
      </dsp:nvSpPr>
      <dsp:spPr>
        <a:xfrm>
          <a:off x="2422557" y="2142080"/>
          <a:ext cx="336727" cy="254503"/>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ثامن</a:t>
          </a:r>
        </a:p>
      </dsp:txBody>
      <dsp:txXfrm>
        <a:off x="2430011" y="2149534"/>
        <a:ext cx="321819" cy="239595"/>
      </dsp:txXfrm>
    </dsp:sp>
    <dsp:sp modelId="{86D671B1-A469-4D84-BB74-12E8A7BD3E5C}">
      <dsp:nvSpPr>
        <dsp:cNvPr id="0" name=""/>
        <dsp:cNvSpPr/>
      </dsp:nvSpPr>
      <dsp:spPr>
        <a:xfrm>
          <a:off x="5182113" y="2047057"/>
          <a:ext cx="307383" cy="3258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A00A4C7-EDD5-4989-9CC4-A64EB0D89003}">
      <dsp:nvSpPr>
        <dsp:cNvPr id="0" name=""/>
        <dsp:cNvSpPr/>
      </dsp:nvSpPr>
      <dsp:spPr>
        <a:xfrm>
          <a:off x="5244038" y="2105887"/>
          <a:ext cx="307383" cy="3258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ثاني</a:t>
          </a:r>
        </a:p>
      </dsp:txBody>
      <dsp:txXfrm>
        <a:off x="5253041" y="2114890"/>
        <a:ext cx="289377" cy="307876"/>
      </dsp:txXfrm>
    </dsp:sp>
    <dsp:sp modelId="{9D140DC1-24AE-45ED-9425-2920253E09AD}">
      <dsp:nvSpPr>
        <dsp:cNvPr id="0" name=""/>
        <dsp:cNvSpPr/>
      </dsp:nvSpPr>
      <dsp:spPr>
        <a:xfrm>
          <a:off x="4721175" y="2058552"/>
          <a:ext cx="337240" cy="283827"/>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2A42223-6BA2-448D-8856-E0CC02DE36A9}">
      <dsp:nvSpPr>
        <dsp:cNvPr id="0" name=""/>
        <dsp:cNvSpPr/>
      </dsp:nvSpPr>
      <dsp:spPr>
        <a:xfrm>
          <a:off x="4783100" y="2117382"/>
          <a:ext cx="337240" cy="283827"/>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ثالث</a:t>
          </a:r>
        </a:p>
      </dsp:txBody>
      <dsp:txXfrm>
        <a:off x="4791413" y="2125695"/>
        <a:ext cx="320614" cy="267201"/>
      </dsp:txXfrm>
    </dsp:sp>
    <dsp:sp modelId="{BB344867-965A-49C9-8044-B783ED845F5B}">
      <dsp:nvSpPr>
        <dsp:cNvPr id="0" name=""/>
        <dsp:cNvSpPr/>
      </dsp:nvSpPr>
      <dsp:spPr>
        <a:xfrm>
          <a:off x="1846565" y="2053463"/>
          <a:ext cx="338873" cy="24465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D17ED64-0FA1-425A-8843-EF4710566D09}">
      <dsp:nvSpPr>
        <dsp:cNvPr id="0" name=""/>
        <dsp:cNvSpPr/>
      </dsp:nvSpPr>
      <dsp:spPr>
        <a:xfrm>
          <a:off x="1908491" y="2112292"/>
          <a:ext cx="338873" cy="24465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تاسع</a:t>
          </a:r>
        </a:p>
      </dsp:txBody>
      <dsp:txXfrm>
        <a:off x="1915657" y="2119458"/>
        <a:ext cx="324541" cy="230318"/>
      </dsp:txXfrm>
    </dsp:sp>
    <dsp:sp modelId="{B3FB73F5-FDA3-48AF-BAA1-7D7061C3C235}">
      <dsp:nvSpPr>
        <dsp:cNvPr id="0" name=""/>
        <dsp:cNvSpPr/>
      </dsp:nvSpPr>
      <dsp:spPr>
        <a:xfrm>
          <a:off x="3288010" y="2066681"/>
          <a:ext cx="406499" cy="312341"/>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7312FDC-CD14-4A82-9241-F5CE8A553B8F}">
      <dsp:nvSpPr>
        <dsp:cNvPr id="0" name=""/>
        <dsp:cNvSpPr/>
      </dsp:nvSpPr>
      <dsp:spPr>
        <a:xfrm>
          <a:off x="3349935" y="2125511"/>
          <a:ext cx="406499" cy="312341"/>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سادس</a:t>
          </a:r>
        </a:p>
      </dsp:txBody>
      <dsp:txXfrm>
        <a:off x="3359083" y="2134659"/>
        <a:ext cx="388203" cy="294045"/>
      </dsp:txXfrm>
    </dsp:sp>
    <dsp:sp modelId="{E209A1FD-3633-469B-91F1-DD7390549354}">
      <dsp:nvSpPr>
        <dsp:cNvPr id="0" name=""/>
        <dsp:cNvSpPr/>
      </dsp:nvSpPr>
      <dsp:spPr>
        <a:xfrm>
          <a:off x="3861559" y="2109008"/>
          <a:ext cx="344435" cy="29093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9640022-7485-4EBD-A60A-A04381141CA3}">
      <dsp:nvSpPr>
        <dsp:cNvPr id="0" name=""/>
        <dsp:cNvSpPr/>
      </dsp:nvSpPr>
      <dsp:spPr>
        <a:xfrm>
          <a:off x="3923484" y="2167838"/>
          <a:ext cx="344435" cy="29093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خامس</a:t>
          </a:r>
        </a:p>
      </dsp:txBody>
      <dsp:txXfrm>
        <a:off x="3932005" y="2176359"/>
        <a:ext cx="327393" cy="273892"/>
      </dsp:txXfrm>
    </dsp:sp>
    <dsp:sp modelId="{09DA2C5D-0033-472C-83D9-B77AD94BA611}">
      <dsp:nvSpPr>
        <dsp:cNvPr id="0" name=""/>
        <dsp:cNvSpPr/>
      </dsp:nvSpPr>
      <dsp:spPr>
        <a:xfrm>
          <a:off x="5559888" y="2067679"/>
          <a:ext cx="308855" cy="3418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8705F71-B86B-4215-A419-C200F58D17E9}">
      <dsp:nvSpPr>
        <dsp:cNvPr id="0" name=""/>
        <dsp:cNvSpPr/>
      </dsp:nvSpPr>
      <dsp:spPr>
        <a:xfrm>
          <a:off x="5621814" y="2126509"/>
          <a:ext cx="308855" cy="3418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أول</a:t>
          </a:r>
        </a:p>
      </dsp:txBody>
      <dsp:txXfrm>
        <a:off x="5630860" y="2135555"/>
        <a:ext cx="290763" cy="323790"/>
      </dsp:txXfrm>
    </dsp:sp>
    <dsp:sp modelId="{B6E6D6A8-530F-4D6B-89F8-6EE39D019645}">
      <dsp:nvSpPr>
        <dsp:cNvPr id="0" name=""/>
        <dsp:cNvSpPr/>
      </dsp:nvSpPr>
      <dsp:spPr>
        <a:xfrm>
          <a:off x="442563" y="1448412"/>
          <a:ext cx="1005695" cy="51532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C1CB886-530F-4D8C-A55C-D2D3AB228134}">
      <dsp:nvSpPr>
        <dsp:cNvPr id="0" name=""/>
        <dsp:cNvSpPr/>
      </dsp:nvSpPr>
      <dsp:spPr>
        <a:xfrm>
          <a:off x="504489" y="1507242"/>
          <a:ext cx="1005695" cy="515323"/>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حماية الطفل</a:t>
          </a:r>
        </a:p>
      </dsp:txBody>
      <dsp:txXfrm>
        <a:off x="519582" y="1522335"/>
        <a:ext cx="975509" cy="485137"/>
      </dsp:txXfrm>
    </dsp:sp>
    <dsp:sp modelId="{778E7C8A-8B79-40F8-8B51-EEBD801B0834}">
      <dsp:nvSpPr>
        <dsp:cNvPr id="0" name=""/>
        <dsp:cNvSpPr/>
      </dsp:nvSpPr>
      <dsp:spPr>
        <a:xfrm>
          <a:off x="248952" y="2726426"/>
          <a:ext cx="1044089" cy="53300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7C99326-05DC-4937-974C-67D4BF3BE1E0}">
      <dsp:nvSpPr>
        <dsp:cNvPr id="0" name=""/>
        <dsp:cNvSpPr/>
      </dsp:nvSpPr>
      <dsp:spPr>
        <a:xfrm>
          <a:off x="310877" y="2785255"/>
          <a:ext cx="1044089" cy="53300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التدريب الميداني لطلبة الجامعات</a:t>
          </a:r>
        </a:p>
      </dsp:txBody>
      <dsp:txXfrm>
        <a:off x="326488" y="2800866"/>
        <a:ext cx="1012867" cy="501778"/>
      </dsp:txXfrm>
    </dsp:sp>
    <dsp:sp modelId="{029777B8-1FBE-4EBF-8635-CD32F754A582}">
      <dsp:nvSpPr>
        <dsp:cNvPr id="0" name=""/>
        <dsp:cNvSpPr/>
      </dsp:nvSpPr>
      <dsp:spPr>
        <a:xfrm>
          <a:off x="1598443" y="2693280"/>
          <a:ext cx="1093274" cy="494637"/>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D2408BA-9BA5-446B-A9AF-929C221AED9A}">
      <dsp:nvSpPr>
        <dsp:cNvPr id="0" name=""/>
        <dsp:cNvSpPr/>
      </dsp:nvSpPr>
      <dsp:spPr>
        <a:xfrm>
          <a:off x="1660368" y="2752109"/>
          <a:ext cx="1093274" cy="494637"/>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المعلومات و الشكاوى والإرشاد و المعالجة</a:t>
          </a:r>
        </a:p>
      </dsp:txBody>
      <dsp:txXfrm>
        <a:off x="1674855" y="2766596"/>
        <a:ext cx="1064300" cy="465663"/>
      </dsp:txXfrm>
    </dsp:sp>
    <dsp:sp modelId="{CDA80D15-9D3B-45A1-A606-6C654810E6DF}">
      <dsp:nvSpPr>
        <dsp:cNvPr id="0" name=""/>
        <dsp:cNvSpPr/>
      </dsp:nvSpPr>
      <dsp:spPr>
        <a:xfrm>
          <a:off x="6725876" y="1448186"/>
          <a:ext cx="1131941"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A7E528A-31E8-4228-8805-8C70D3F8B9B2}">
      <dsp:nvSpPr>
        <dsp:cNvPr id="0" name=""/>
        <dsp:cNvSpPr/>
      </dsp:nvSpPr>
      <dsp:spPr>
        <a:xfrm>
          <a:off x="6787802" y="1507015"/>
          <a:ext cx="1131941"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التدخل المبكر</a:t>
          </a:r>
        </a:p>
      </dsp:txBody>
      <dsp:txXfrm>
        <a:off x="6798167" y="1517380"/>
        <a:ext cx="1111211" cy="333174"/>
      </dsp:txXfrm>
    </dsp:sp>
    <dsp:sp modelId="{A7DE8F29-B3E5-460A-B89D-BAA27DC71B62}">
      <dsp:nvSpPr>
        <dsp:cNvPr id="0" name=""/>
        <dsp:cNvSpPr/>
      </dsp:nvSpPr>
      <dsp:spPr>
        <a:xfrm>
          <a:off x="6395870" y="2054075"/>
          <a:ext cx="622180"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99B70BFF-6D0B-4E59-B049-EC010E742B9F}">
      <dsp:nvSpPr>
        <dsp:cNvPr id="0" name=""/>
        <dsp:cNvSpPr/>
      </dsp:nvSpPr>
      <dsp:spPr>
        <a:xfrm>
          <a:off x="6457795" y="2112905"/>
          <a:ext cx="622180"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الروضة</a:t>
          </a:r>
        </a:p>
      </dsp:txBody>
      <dsp:txXfrm>
        <a:off x="6468160" y="2123270"/>
        <a:ext cx="601450" cy="333174"/>
      </dsp:txXfrm>
    </dsp:sp>
    <dsp:sp modelId="{568B12E7-9322-4673-B2C9-D660B0CA73F8}">
      <dsp:nvSpPr>
        <dsp:cNvPr id="0" name=""/>
        <dsp:cNvSpPr/>
      </dsp:nvSpPr>
      <dsp:spPr>
        <a:xfrm>
          <a:off x="5886821" y="2927293"/>
          <a:ext cx="557329"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25C29ABC-B366-4DC1-9637-47DDA9CF9844}">
      <dsp:nvSpPr>
        <dsp:cNvPr id="0" name=""/>
        <dsp:cNvSpPr/>
      </dsp:nvSpPr>
      <dsp:spPr>
        <a:xfrm>
          <a:off x="5948747" y="2986123"/>
          <a:ext cx="557329"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التمهيدي</a:t>
          </a:r>
        </a:p>
      </dsp:txBody>
      <dsp:txXfrm>
        <a:off x="5959112" y="2996488"/>
        <a:ext cx="536599" cy="333174"/>
      </dsp:txXfrm>
    </dsp:sp>
    <dsp:sp modelId="{6E68C8BE-2C8E-4BED-B681-562439F77BE8}">
      <dsp:nvSpPr>
        <dsp:cNvPr id="0" name=""/>
        <dsp:cNvSpPr/>
      </dsp:nvSpPr>
      <dsp:spPr>
        <a:xfrm>
          <a:off x="7048749" y="2929067"/>
          <a:ext cx="557329"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CEC900-993C-43E6-98B3-E8E888184000}">
      <dsp:nvSpPr>
        <dsp:cNvPr id="0" name=""/>
        <dsp:cNvSpPr/>
      </dsp:nvSpPr>
      <dsp:spPr>
        <a:xfrm>
          <a:off x="7110674" y="2987896"/>
          <a:ext cx="557329"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البستان</a:t>
          </a:r>
        </a:p>
      </dsp:txBody>
      <dsp:txXfrm>
        <a:off x="7121039" y="2998261"/>
        <a:ext cx="536599" cy="333174"/>
      </dsp:txXfrm>
    </dsp:sp>
    <dsp:sp modelId="{732CF8FF-D9D5-4D2E-9DED-6690F85D3887}">
      <dsp:nvSpPr>
        <dsp:cNvPr id="0" name=""/>
        <dsp:cNvSpPr/>
      </dsp:nvSpPr>
      <dsp:spPr>
        <a:xfrm>
          <a:off x="7355013" y="2047103"/>
          <a:ext cx="689856"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45EDBB7-457A-44CB-9348-E74DB2F31A07}">
      <dsp:nvSpPr>
        <dsp:cNvPr id="0" name=""/>
        <dsp:cNvSpPr/>
      </dsp:nvSpPr>
      <dsp:spPr>
        <a:xfrm>
          <a:off x="7416938" y="2105933"/>
          <a:ext cx="689856"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وحدة الأم و الطفل</a:t>
          </a:r>
        </a:p>
      </dsp:txBody>
      <dsp:txXfrm>
        <a:off x="7427303" y="2116298"/>
        <a:ext cx="669126" cy="333174"/>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interface!A1"/><Relationship Id="rId2" Type="http://schemas.openxmlformats.org/officeDocument/2006/relationships/hyperlink" Target="#data3!A1"/><Relationship Id="rId1" Type="http://schemas.openxmlformats.org/officeDocument/2006/relationships/hyperlink" Target="#data1!A1"/><Relationship Id="rId4" Type="http://schemas.openxmlformats.org/officeDocument/2006/relationships/hyperlink" Target="#hr!A1"/></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21.png"/><Relationship Id="rId4" Type="http://schemas.openxmlformats.org/officeDocument/2006/relationships/image" Target="../media/image20.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G"/></Relationships>
</file>

<file path=xl/drawings/_rels/drawing3.xml.rels><?xml version="1.0" encoding="UTF-8" standalone="yes"?>
<Relationships xmlns="http://schemas.openxmlformats.org/package/2006/relationships"><Relationship Id="rId8" Type="http://schemas.openxmlformats.org/officeDocument/2006/relationships/image" Target="../media/image17.jpg"/><Relationship Id="rId3" Type="http://schemas.openxmlformats.org/officeDocument/2006/relationships/image" Target="../media/image12.JPG"/><Relationship Id="rId7" Type="http://schemas.openxmlformats.org/officeDocument/2006/relationships/image" Target="../media/image16.jpg"/><Relationship Id="rId2" Type="http://schemas.openxmlformats.org/officeDocument/2006/relationships/image" Target="../media/image11.jpg"/><Relationship Id="rId1" Type="http://schemas.openxmlformats.org/officeDocument/2006/relationships/image" Target="../media/image10.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 Id="rId9"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4</xdr:col>
      <xdr:colOff>838200</xdr:colOff>
      <xdr:row>0</xdr:row>
      <xdr:rowOff>10085</xdr:rowOff>
    </xdr:from>
    <xdr:to>
      <xdr:col>4</xdr:col>
      <xdr:colOff>2120411</xdr:colOff>
      <xdr:row>0</xdr:row>
      <xdr:rowOff>226962</xdr:rowOff>
    </xdr:to>
    <xdr:sp macro="" textlink="">
      <xdr:nvSpPr>
        <xdr:cNvPr id="2" name="مستطيل مستدير الزوايا 1">
          <a:hlinkClick xmlns:r="http://schemas.openxmlformats.org/officeDocument/2006/relationships" r:id="rId1"/>
        </xdr:cNvPr>
        <xdr:cNvSpPr/>
      </xdr:nvSpPr>
      <xdr:spPr>
        <a:xfrm>
          <a:off x="11232721864" y="524435"/>
          <a:ext cx="0" cy="216877"/>
        </a:xfrm>
        <a:prstGeom prst="round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tIns="0"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1200" b="1" i="0" u="none" strike="noStrike" kern="0" cap="none" spc="0" normalizeH="0" baseline="0" noProof="0">
              <a:ln>
                <a:noFill/>
              </a:ln>
              <a:solidFill>
                <a:sysClr val="window" lastClr="FFFFFF"/>
              </a:solidFill>
              <a:effectLst/>
              <a:uLnTx/>
              <a:uFillTx/>
              <a:latin typeface="Simplified Arabic" pitchFamily="18" charset="-78"/>
              <a:ea typeface="+mn-ea"/>
              <a:cs typeface="Simplified Arabic" pitchFamily="18" charset="-78"/>
            </a:rPr>
            <a:t>تحديث البيانات العامة</a:t>
          </a:r>
        </a:p>
      </xdr:txBody>
    </xdr:sp>
    <xdr:clientData/>
  </xdr:twoCellAnchor>
  <xdr:twoCellAnchor>
    <xdr:from>
      <xdr:col>4</xdr:col>
      <xdr:colOff>2162175</xdr:colOff>
      <xdr:row>0</xdr:row>
      <xdr:rowOff>21851</xdr:rowOff>
    </xdr:from>
    <xdr:to>
      <xdr:col>5</xdr:col>
      <xdr:colOff>152400</xdr:colOff>
      <xdr:row>0</xdr:row>
      <xdr:rowOff>248253</xdr:rowOff>
    </xdr:to>
    <xdr:sp macro="" textlink="">
      <xdr:nvSpPr>
        <xdr:cNvPr id="3" name="مستطيل مستدير الزوايا 2">
          <a:hlinkClick xmlns:r="http://schemas.openxmlformats.org/officeDocument/2006/relationships" r:id="rId2"/>
        </xdr:cNvPr>
        <xdr:cNvSpPr/>
      </xdr:nvSpPr>
      <xdr:spPr>
        <a:xfrm>
          <a:off x="11232565800" y="536201"/>
          <a:ext cx="152400" cy="226402"/>
        </a:xfrm>
        <a:prstGeom prst="round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tIns="0"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1200" b="1" i="0" u="none" strike="noStrike" kern="0" cap="none" spc="0" normalizeH="0" baseline="0" noProof="0">
              <a:ln>
                <a:noFill/>
              </a:ln>
              <a:solidFill>
                <a:sysClr val="window" lastClr="FFFFFF"/>
              </a:solidFill>
              <a:effectLst/>
              <a:uLnTx/>
              <a:uFillTx/>
              <a:latin typeface="Simplified Arabic" pitchFamily="18" charset="-78"/>
              <a:ea typeface="+mn-ea"/>
              <a:cs typeface="Simplified Arabic" pitchFamily="18" charset="-78"/>
            </a:rPr>
            <a:t>تحديث المرافق والفروع</a:t>
          </a:r>
        </a:p>
      </xdr:txBody>
    </xdr:sp>
    <xdr:clientData/>
  </xdr:twoCellAnchor>
  <xdr:twoCellAnchor>
    <xdr:from>
      <xdr:col>5</xdr:col>
      <xdr:colOff>192181</xdr:colOff>
      <xdr:row>0</xdr:row>
      <xdr:rowOff>22972</xdr:rowOff>
    </xdr:from>
    <xdr:to>
      <xdr:col>5</xdr:col>
      <xdr:colOff>1276350</xdr:colOff>
      <xdr:row>0</xdr:row>
      <xdr:rowOff>247650</xdr:rowOff>
    </xdr:to>
    <xdr:sp macro="" textlink="">
      <xdr:nvSpPr>
        <xdr:cNvPr id="4" name="مستطيل مستدير الزوايا 3">
          <a:hlinkClick xmlns:r="http://schemas.openxmlformats.org/officeDocument/2006/relationships" r:id="rId2"/>
        </xdr:cNvPr>
        <xdr:cNvSpPr/>
      </xdr:nvSpPr>
      <xdr:spPr>
        <a:xfrm>
          <a:off x="11232032400" y="537322"/>
          <a:ext cx="493619" cy="224678"/>
        </a:xfrm>
        <a:prstGeom prst="round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tIns="0"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1200" b="1" i="0" u="none" strike="noStrike" kern="0" cap="none" spc="0" normalizeH="0" baseline="0" noProof="0">
              <a:ln>
                <a:noFill/>
              </a:ln>
              <a:solidFill>
                <a:sysClr val="window" lastClr="FFFFFF"/>
              </a:solidFill>
              <a:effectLst/>
              <a:uLnTx/>
              <a:uFillTx/>
              <a:latin typeface="Simplified Arabic" pitchFamily="18" charset="-78"/>
              <a:ea typeface="+mn-ea"/>
              <a:cs typeface="Simplified Arabic" pitchFamily="18" charset="-78"/>
            </a:rPr>
            <a:t>تحديث مجلس الإدارة</a:t>
          </a:r>
        </a:p>
      </xdr:txBody>
    </xdr:sp>
    <xdr:clientData/>
  </xdr:twoCellAnchor>
  <xdr:twoCellAnchor>
    <xdr:from>
      <xdr:col>4</xdr:col>
      <xdr:colOff>9525</xdr:colOff>
      <xdr:row>0</xdr:row>
      <xdr:rowOff>180974</xdr:rowOff>
    </xdr:from>
    <xdr:to>
      <xdr:col>4</xdr:col>
      <xdr:colOff>800100</xdr:colOff>
      <xdr:row>0</xdr:row>
      <xdr:rowOff>228599</xdr:rowOff>
    </xdr:to>
    <xdr:sp macro="" textlink="">
      <xdr:nvSpPr>
        <xdr:cNvPr id="5" name="مستطيل مستدير الزوايا 4">
          <a:hlinkClick xmlns:r="http://schemas.openxmlformats.org/officeDocument/2006/relationships" r:id="rId3"/>
        </xdr:cNvPr>
        <xdr:cNvSpPr/>
      </xdr:nvSpPr>
      <xdr:spPr>
        <a:xfrm>
          <a:off x="11232718200" y="695324"/>
          <a:ext cx="676275" cy="47625"/>
        </a:xfrm>
        <a:prstGeom prst="round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tIns="0"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1200" b="1" i="0" u="none" strike="noStrike" kern="0" cap="none" spc="0" normalizeH="0" baseline="0" noProof="0">
              <a:ln>
                <a:noFill/>
              </a:ln>
              <a:solidFill>
                <a:sysClr val="window" lastClr="FFFFFF"/>
              </a:solidFill>
              <a:effectLst/>
              <a:uLnTx/>
              <a:uFillTx/>
              <a:latin typeface="Simplified Arabic" pitchFamily="18" charset="-78"/>
              <a:ea typeface="+mn-ea"/>
              <a:cs typeface="Simplified Arabic" pitchFamily="18" charset="-78"/>
            </a:rPr>
            <a:t>الرئيسية</a:t>
          </a:r>
        </a:p>
      </xdr:txBody>
    </xdr:sp>
    <xdr:clientData/>
  </xdr:twoCellAnchor>
  <xdr:twoCellAnchor>
    <xdr:from>
      <xdr:col>5</xdr:col>
      <xdr:colOff>1304925</xdr:colOff>
      <xdr:row>0</xdr:row>
      <xdr:rowOff>28575</xdr:rowOff>
    </xdr:from>
    <xdr:to>
      <xdr:col>5</xdr:col>
      <xdr:colOff>2274794</xdr:colOff>
      <xdr:row>0</xdr:row>
      <xdr:rowOff>235927</xdr:rowOff>
    </xdr:to>
    <xdr:sp macro="" textlink="">
      <xdr:nvSpPr>
        <xdr:cNvPr id="6" name="مستطيل مستدير الزوايا 5">
          <a:hlinkClick xmlns:r="http://schemas.openxmlformats.org/officeDocument/2006/relationships" r:id="rId4"/>
        </xdr:cNvPr>
        <xdr:cNvSpPr/>
      </xdr:nvSpPr>
      <xdr:spPr>
        <a:xfrm>
          <a:off x="11232034081" y="542925"/>
          <a:ext cx="0" cy="207352"/>
        </a:xfrm>
        <a:prstGeom prst="roundRect">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tIns="0"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1200" b="1" i="0" u="none" strike="noStrike" kern="0" cap="none" spc="0" normalizeH="0" baseline="0" noProof="0">
              <a:ln>
                <a:noFill/>
              </a:ln>
              <a:solidFill>
                <a:sysClr val="window" lastClr="FFFFFF"/>
              </a:solidFill>
              <a:effectLst/>
              <a:uLnTx/>
              <a:uFillTx/>
              <a:latin typeface="Simplified Arabic" pitchFamily="18" charset="-78"/>
              <a:ea typeface="+mn-ea"/>
              <a:cs typeface="Simplified Arabic" pitchFamily="18" charset="-78"/>
            </a:rPr>
            <a:t>كشف الموظفين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375634</xdr:colOff>
      <xdr:row>4</xdr:row>
      <xdr:rowOff>147569</xdr:rowOff>
    </xdr:from>
    <xdr:to>
      <xdr:col>0</xdr:col>
      <xdr:colOff>9860386</xdr:colOff>
      <xdr:row>4</xdr:row>
      <xdr:rowOff>4199048</xdr:rowOff>
    </xdr:to>
    <xdr:graphicFrame macro="">
      <xdr:nvGraphicFramePr>
        <xdr:cNvPr id="2" name="رسم تخطيطي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1076325</xdr:colOff>
      <xdr:row>17</xdr:row>
      <xdr:rowOff>361950</xdr:rowOff>
    </xdr:from>
    <xdr:to>
      <xdr:col>0</xdr:col>
      <xdr:colOff>11287125</xdr:colOff>
      <xdr:row>26</xdr:row>
      <xdr:rowOff>266699</xdr:rowOff>
    </xdr:to>
    <xdr:pic>
      <xdr:nvPicPr>
        <xdr:cNvPr id="4" name="Diagram 2"/>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746" b="-429"/>
        <a:stretch>
          <a:fillRect/>
        </a:stretch>
      </xdr:blipFill>
      <xdr:spPr bwMode="auto">
        <a:xfrm>
          <a:off x="11237004450" y="7153275"/>
          <a:ext cx="10210800" cy="3333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161925</xdr:colOff>
      <xdr:row>8</xdr:row>
      <xdr:rowOff>85725</xdr:rowOff>
    </xdr:from>
    <xdr:to>
      <xdr:col>8</xdr:col>
      <xdr:colOff>504825</xdr:colOff>
      <xdr:row>10</xdr:row>
      <xdr:rowOff>66675</xdr:rowOff>
    </xdr:to>
    <xdr:pic>
      <xdr:nvPicPr>
        <xdr:cNvPr id="3" name="صورة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0155975" y="4791075"/>
          <a:ext cx="342900" cy="342900"/>
        </a:xfrm>
        <a:prstGeom prst="rect">
          <a:avLst/>
        </a:prstGeom>
      </xdr:spPr>
    </xdr:pic>
    <xdr:clientData/>
  </xdr:twoCellAnchor>
  <xdr:twoCellAnchor editAs="oneCell">
    <xdr:from>
      <xdr:col>4</xdr:col>
      <xdr:colOff>142875</xdr:colOff>
      <xdr:row>5</xdr:row>
      <xdr:rowOff>214274</xdr:rowOff>
    </xdr:from>
    <xdr:to>
      <xdr:col>4</xdr:col>
      <xdr:colOff>476250</xdr:colOff>
      <xdr:row>6</xdr:row>
      <xdr:rowOff>119024</xdr:rowOff>
    </xdr:to>
    <xdr:pic>
      <xdr:nvPicPr>
        <xdr:cNvPr id="4" name="صورة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3156350" y="2881274"/>
          <a:ext cx="333375" cy="333375"/>
        </a:xfrm>
        <a:prstGeom prst="rect">
          <a:avLst/>
        </a:prstGeom>
      </xdr:spPr>
    </xdr:pic>
    <xdr:clientData/>
  </xdr:twoCellAnchor>
  <xdr:twoCellAnchor editAs="oneCell">
    <xdr:from>
      <xdr:col>1</xdr:col>
      <xdr:colOff>66676</xdr:colOff>
      <xdr:row>13</xdr:row>
      <xdr:rowOff>19050</xdr:rowOff>
    </xdr:from>
    <xdr:to>
      <xdr:col>1</xdr:col>
      <xdr:colOff>595275</xdr:colOff>
      <xdr:row>16</xdr:row>
      <xdr:rowOff>14249</xdr:rowOff>
    </xdr:to>
    <xdr:pic>
      <xdr:nvPicPr>
        <xdr:cNvPr id="5" name="صورة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4866125" y="2914650"/>
          <a:ext cx="528599" cy="538124"/>
        </a:xfrm>
        <a:prstGeom prst="rect">
          <a:avLst/>
        </a:prstGeom>
      </xdr:spPr>
    </xdr:pic>
    <xdr:clientData/>
  </xdr:twoCellAnchor>
  <xdr:twoCellAnchor editAs="oneCell">
    <xdr:from>
      <xdr:col>8</xdr:col>
      <xdr:colOff>38100</xdr:colOff>
      <xdr:row>5</xdr:row>
      <xdr:rowOff>133273</xdr:rowOff>
    </xdr:from>
    <xdr:to>
      <xdr:col>8</xdr:col>
      <xdr:colOff>533401</xdr:colOff>
      <xdr:row>7</xdr:row>
      <xdr:rowOff>18974</xdr:rowOff>
    </xdr:to>
    <xdr:pic>
      <xdr:nvPicPr>
        <xdr:cNvPr id="6" name="صورة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0127399" y="2800273"/>
          <a:ext cx="495301" cy="495301"/>
        </a:xfrm>
        <a:prstGeom prst="rect">
          <a:avLst/>
        </a:prstGeom>
      </xdr:spPr>
    </xdr:pic>
    <xdr:clientData/>
  </xdr:twoCellAnchor>
  <xdr:twoCellAnchor editAs="oneCell">
    <xdr:from>
      <xdr:col>3</xdr:col>
      <xdr:colOff>57150</xdr:colOff>
      <xdr:row>13</xdr:row>
      <xdr:rowOff>54675</xdr:rowOff>
    </xdr:from>
    <xdr:to>
      <xdr:col>3</xdr:col>
      <xdr:colOff>495300</xdr:colOff>
      <xdr:row>15</xdr:row>
      <xdr:rowOff>130875</xdr:rowOff>
    </xdr:to>
    <xdr:pic>
      <xdr:nvPicPr>
        <xdr:cNvPr id="7" name="صورة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33594500" y="2950275"/>
          <a:ext cx="438150" cy="438150"/>
        </a:xfrm>
        <a:prstGeom prst="rect">
          <a:avLst/>
        </a:prstGeom>
      </xdr:spPr>
    </xdr:pic>
    <xdr:clientData/>
  </xdr:twoCellAnchor>
  <xdr:twoCellAnchor editAs="oneCell">
    <xdr:from>
      <xdr:col>2</xdr:col>
      <xdr:colOff>0</xdr:colOff>
      <xdr:row>12</xdr:row>
      <xdr:rowOff>180974</xdr:rowOff>
    </xdr:from>
    <xdr:to>
      <xdr:col>2</xdr:col>
      <xdr:colOff>614250</xdr:colOff>
      <xdr:row>16</xdr:row>
      <xdr:rowOff>80849</xdr:rowOff>
    </xdr:to>
    <xdr:pic>
      <xdr:nvPicPr>
        <xdr:cNvPr id="8" name="صورة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234161350" y="2895599"/>
          <a:ext cx="614250" cy="623775"/>
        </a:xfrm>
        <a:prstGeom prst="rect">
          <a:avLst/>
        </a:prstGeom>
      </xdr:spPr>
    </xdr:pic>
    <xdr:clientData/>
  </xdr:twoCellAnchor>
  <xdr:twoCellAnchor editAs="oneCell">
    <xdr:from>
      <xdr:col>4</xdr:col>
      <xdr:colOff>180975</xdr:colOff>
      <xdr:row>8</xdr:row>
      <xdr:rowOff>104775</xdr:rowOff>
    </xdr:from>
    <xdr:to>
      <xdr:col>4</xdr:col>
      <xdr:colOff>485775</xdr:colOff>
      <xdr:row>10</xdr:row>
      <xdr:rowOff>47625</xdr:rowOff>
    </xdr:to>
    <xdr:pic>
      <xdr:nvPicPr>
        <xdr:cNvPr id="9" name="صورة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33146825" y="3562350"/>
          <a:ext cx="304800" cy="304800"/>
        </a:xfrm>
        <a:prstGeom prst="rect">
          <a:avLst/>
        </a:prstGeom>
      </xdr:spPr>
    </xdr:pic>
    <xdr:clientData/>
  </xdr:twoCellAnchor>
  <xdr:twoCellAnchor>
    <xdr:from>
      <xdr:col>0</xdr:col>
      <xdr:colOff>428625</xdr:colOff>
      <xdr:row>3</xdr:row>
      <xdr:rowOff>238124</xdr:rowOff>
    </xdr:from>
    <xdr:to>
      <xdr:col>8</xdr:col>
      <xdr:colOff>657225</xdr:colOff>
      <xdr:row>4</xdr:row>
      <xdr:rowOff>381000</xdr:rowOff>
    </xdr:to>
    <xdr:sp macro="" textlink="">
      <xdr:nvSpPr>
        <xdr:cNvPr id="10" name="مستطيل 9"/>
        <xdr:cNvSpPr/>
      </xdr:nvSpPr>
      <xdr:spPr>
        <a:xfrm>
          <a:off x="11178009775" y="1460499"/>
          <a:ext cx="5864225" cy="5715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600" b="1" cap="none" spc="0">
              <a:ln w="0"/>
              <a:solidFill>
                <a:srgbClr val="0033CC"/>
              </a:solidFill>
              <a:effectLst>
                <a:outerShdw blurRad="38100" dist="19050" dir="2700000" algn="tl" rotWithShape="0">
                  <a:schemeClr val="dk1">
                    <a:alpha val="40000"/>
                  </a:schemeClr>
                </a:outerShdw>
              </a:effectLst>
            </a:rPr>
            <a:t>محافظة</a:t>
          </a:r>
          <a:r>
            <a:rPr lang="ar-EG" sz="1600" b="1" cap="none" spc="0" baseline="0">
              <a:ln w="0"/>
              <a:solidFill>
                <a:srgbClr val="0033CC"/>
              </a:solidFill>
              <a:effectLst>
                <a:outerShdw blurRad="38100" dist="19050" dir="2700000" algn="tl" rotWithShape="0">
                  <a:schemeClr val="dk1">
                    <a:alpha val="40000"/>
                  </a:schemeClr>
                </a:outerShdw>
              </a:effectLst>
            </a:rPr>
            <a:t> رفح -</a:t>
          </a:r>
          <a:r>
            <a:rPr lang="ar-SA" sz="1600" b="1" cap="none" spc="0" baseline="0">
              <a:ln w="0"/>
              <a:solidFill>
                <a:srgbClr val="0033CC"/>
              </a:solidFill>
              <a:effectLst>
                <a:outerShdw blurRad="38100" dist="19050" dir="2700000" algn="tl" rotWithShape="0">
                  <a:schemeClr val="dk1">
                    <a:alpha val="40000"/>
                  </a:schemeClr>
                </a:outerShdw>
              </a:effectLst>
            </a:rPr>
            <a:t> مصبح -</a:t>
          </a:r>
          <a:r>
            <a:rPr lang="ar-EG" sz="1600" b="1" cap="none" spc="0" baseline="0">
              <a:ln w="0"/>
              <a:solidFill>
                <a:srgbClr val="0033CC"/>
              </a:solidFill>
              <a:effectLst>
                <a:outerShdw blurRad="38100" dist="19050" dir="2700000" algn="tl" rotWithShape="0">
                  <a:schemeClr val="dk1">
                    <a:alpha val="40000"/>
                  </a:schemeClr>
                </a:outerShdw>
              </a:effectLst>
            </a:rPr>
            <a:t> حي الزهور خلف محطة العبادلة والأسطل للبترول</a:t>
          </a:r>
          <a:endParaRPr lang="ar-EG" sz="1600" b="1" cap="none" spc="0">
            <a:ln w="0"/>
            <a:solidFill>
              <a:srgbClr val="0033CC"/>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76200</xdr:rowOff>
    </xdr:from>
    <xdr:to>
      <xdr:col>9</xdr:col>
      <xdr:colOff>133350</xdr:colOff>
      <xdr:row>5</xdr:row>
      <xdr:rowOff>161925</xdr:rowOff>
    </xdr:to>
    <xdr:sp macro="" textlink="">
      <xdr:nvSpPr>
        <xdr:cNvPr id="2" name="مستطيل 1"/>
        <xdr:cNvSpPr/>
      </xdr:nvSpPr>
      <xdr:spPr>
        <a:xfrm>
          <a:off x="11229841650" y="76200"/>
          <a:ext cx="4048125"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800" b="1"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cs typeface="+mj-cs"/>
            </a:rPr>
            <a:t>جمعية الأمل للتاهيل -  رفح</a:t>
          </a:r>
        </a:p>
        <a:p>
          <a:pPr algn="ctr" rtl="1"/>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التقرير الإداري السنوي لعام</a:t>
          </a:r>
          <a:r>
            <a:rPr lang="en-US"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en-US"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م</a:t>
          </a:r>
          <a:endParaRPr lang="ar-SA"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twoCellAnchor>
    <xdr:from>
      <xdr:col>11</xdr:col>
      <xdr:colOff>304800</xdr:colOff>
      <xdr:row>0</xdr:row>
      <xdr:rowOff>180974</xdr:rowOff>
    </xdr:from>
    <xdr:to>
      <xdr:col>12</xdr:col>
      <xdr:colOff>438150</xdr:colOff>
      <xdr:row>3</xdr:row>
      <xdr:rowOff>57150</xdr:rowOff>
    </xdr:to>
    <xdr:sp macro="" textlink="">
      <xdr:nvSpPr>
        <xdr:cNvPr id="3" name="مستطيل 2"/>
        <xdr:cNvSpPr/>
      </xdr:nvSpPr>
      <xdr:spPr>
        <a:xfrm>
          <a:off x="11227479450" y="180974"/>
          <a:ext cx="819150" cy="4191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marR="0" indent="0" algn="l" defTabSz="914400" rtl="1" eaLnBrk="1" fontAlgn="auto" latinLnBrk="0" hangingPunct="1">
            <a:lnSpc>
              <a:spcPct val="100000"/>
            </a:lnSpc>
            <a:spcBef>
              <a:spcPts val="0"/>
            </a:spcBef>
            <a:spcAft>
              <a:spcPts val="0"/>
            </a:spcAft>
            <a:buClrTx/>
            <a:buSzTx/>
            <a:buFontTx/>
            <a:buNone/>
            <a:tabLst/>
            <a:defRPr/>
          </a:pPr>
          <a:r>
            <a:rPr lang="en-US" sz="1200" b="1" cap="none" spc="0">
              <a:ln w="0"/>
              <a:solidFill>
                <a:schemeClr val="tx1"/>
              </a:solidFill>
              <a:effectLst>
                <a:outerShdw blurRad="38100" dist="19050" dir="2700000" algn="tl" rotWithShape="0">
                  <a:schemeClr val="dk1">
                    <a:alpha val="40000"/>
                  </a:schemeClr>
                </a:outerShdw>
              </a:effectLst>
            </a:rPr>
            <a:t>2018</a:t>
          </a:r>
          <a:endParaRPr lang="ar-SA"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38099</xdr:colOff>
      <xdr:row>5</xdr:row>
      <xdr:rowOff>114300</xdr:rowOff>
    </xdr:from>
    <xdr:to>
      <xdr:col>12</xdr:col>
      <xdr:colOff>666749</xdr:colOff>
      <xdr:row>21</xdr:row>
      <xdr:rowOff>19050</xdr:rowOff>
    </xdr:to>
    <xdr:sp macro="" textlink="">
      <xdr:nvSpPr>
        <xdr:cNvPr id="4" name="مستطيل 3"/>
        <xdr:cNvSpPr/>
      </xdr:nvSpPr>
      <xdr:spPr>
        <a:xfrm>
          <a:off x="11227250851" y="1019175"/>
          <a:ext cx="2000250" cy="2800350"/>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ctr" rtl="1"/>
          <a:r>
            <a:rPr lang="en-US" sz="1600" b="1" u="none" cap="none" spc="0">
              <a:ln w="0"/>
              <a:solidFill>
                <a:schemeClr val="tx1"/>
              </a:solidFill>
              <a:effectLst>
                <a:outerShdw blurRad="38100" dist="19050" dir="2700000" algn="tl" rotWithShape="0">
                  <a:schemeClr val="dk1">
                    <a:alpha val="40000"/>
                  </a:schemeClr>
                </a:outerShdw>
              </a:effectLst>
            </a:rPr>
            <a:t>   </a:t>
          </a:r>
          <a:r>
            <a:rPr lang="ar-SA" sz="1600" b="1" u="sng" cap="none" spc="0">
              <a:ln w="0"/>
              <a:solidFill>
                <a:schemeClr val="tx1"/>
              </a:solidFill>
              <a:effectLst>
                <a:outerShdw blurRad="38100" dist="19050" dir="2700000" algn="tl" rotWithShape="0">
                  <a:schemeClr val="dk1">
                    <a:alpha val="40000"/>
                  </a:schemeClr>
                </a:outerShdw>
              </a:effectLst>
            </a:rPr>
            <a:t>ا</a:t>
          </a:r>
          <a:r>
            <a:rPr lang="ar-EG" sz="1600" b="1" u="sng" cap="none" spc="0">
              <a:ln w="0"/>
              <a:solidFill>
                <a:schemeClr val="tx1"/>
              </a:solidFill>
              <a:effectLst>
                <a:outerShdw blurRad="38100" dist="19050" dir="2700000" algn="tl" rotWithShape="0">
                  <a:schemeClr val="dk1">
                    <a:alpha val="40000"/>
                  </a:schemeClr>
                </a:outerShdw>
              </a:effectLst>
            </a:rPr>
            <a:t>عتماد التقارير</a:t>
          </a:r>
        </a:p>
        <a:p>
          <a:pPr algn="ctr" rtl="1"/>
          <a:endParaRPr lang="ar-EG" sz="800" b="1" u="sng" cap="none" spc="0">
            <a:ln w="0"/>
            <a:solidFill>
              <a:schemeClr val="tx1"/>
            </a:solidFill>
            <a:effectLst>
              <a:outerShdw blurRad="38100" dist="19050" dir="2700000" algn="tl" rotWithShape="0">
                <a:schemeClr val="dk1">
                  <a:alpha val="40000"/>
                </a:schemeClr>
              </a:outerShdw>
            </a:effectLst>
          </a:endParaRPr>
        </a:p>
        <a:p>
          <a:pPr marL="0" indent="0" algn="ctr" rtl="1"/>
          <a:r>
            <a:rPr lang="ar-SA" sz="14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EG" sz="1600" b="1" u="none" cap="none" spc="0">
              <a:ln w="0"/>
              <a:solidFill>
                <a:schemeClr val="tx1"/>
              </a:solidFill>
              <a:effectLst>
                <a:outerShdw blurRad="38100" dist="19050" dir="2700000" algn="tl" rotWithShape="0">
                  <a:schemeClr val="dk1">
                    <a:alpha val="40000"/>
                  </a:schemeClr>
                </a:outerShdw>
              </a:effectLst>
              <a:latin typeface="+mn-lt"/>
              <a:ea typeface="+mn-ea"/>
              <a:cs typeface="+mn-cs"/>
            </a:rPr>
            <a:t>مجلس الإدارة</a:t>
          </a:r>
        </a:p>
        <a:p>
          <a:pPr algn="ctr" rtl="1"/>
          <a:endParaRPr lang="ar-EG" sz="800" b="0" u="none" cap="none" spc="0" baseline="0">
            <a:ln w="0"/>
            <a:solidFill>
              <a:schemeClr val="tx1"/>
            </a:solidFill>
            <a:effectLst>
              <a:outerShdw blurRad="38100" dist="19050" dir="2700000" algn="tl" rotWithShape="0">
                <a:schemeClr val="dk1">
                  <a:alpha val="40000"/>
                </a:schemeClr>
              </a:outerShdw>
            </a:effectLst>
          </a:endParaRPr>
        </a:p>
        <a:p>
          <a:pPr marL="0" indent="0" algn="ctr" rtl="1"/>
          <a:r>
            <a:rPr lang="en-US" sz="13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SA" sz="13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EG" sz="1400" b="1" u="none" cap="none" spc="0">
              <a:ln w="0"/>
              <a:solidFill>
                <a:schemeClr val="tx1"/>
              </a:solidFill>
              <a:effectLst>
                <a:outerShdw blurRad="38100" dist="19050" dir="2700000" algn="tl" rotWithShape="0">
                  <a:schemeClr val="dk1">
                    <a:alpha val="40000"/>
                  </a:schemeClr>
                </a:outerShdw>
              </a:effectLst>
              <a:latin typeface="+mn-lt"/>
              <a:ea typeface="+mn-ea"/>
              <a:cs typeface="+mn-cs"/>
            </a:rPr>
            <a:t>الجمعية العمومية</a:t>
          </a:r>
        </a:p>
        <a:p>
          <a:pPr algn="ctr" rtl="1"/>
          <a:endParaRPr lang="ar-EG" sz="1600" b="0" u="none" cap="none" spc="0" baseline="0">
            <a:ln w="0"/>
            <a:solidFill>
              <a:schemeClr val="tx1"/>
            </a:solidFill>
            <a:effectLst>
              <a:outerShdw blurRad="38100" dist="19050" dir="2700000" algn="tl" rotWithShape="0">
                <a:schemeClr val="dk1">
                  <a:alpha val="40000"/>
                </a:schemeClr>
              </a:outerShdw>
            </a:effectLst>
          </a:endParaRPr>
        </a:p>
        <a:p>
          <a:pPr algn="ctr" rtl="1"/>
          <a:r>
            <a:rPr lang="ar-EG" sz="1600" b="0" u="sng" cap="none" spc="0" baseline="0">
              <a:ln w="0"/>
              <a:solidFill>
                <a:schemeClr val="tx1"/>
              </a:solidFill>
              <a:effectLst>
                <a:outerShdw blurRad="38100" dist="19050" dir="2700000" algn="tl" rotWithShape="0">
                  <a:schemeClr val="dk1">
                    <a:alpha val="40000"/>
                  </a:schemeClr>
                </a:outerShdw>
              </a:effectLst>
            </a:rPr>
            <a:t>جميع المراسلات توجه إلي </a:t>
          </a:r>
        </a:p>
        <a:p>
          <a:pPr algn="ctr" rtl="1"/>
          <a:r>
            <a:rPr lang="ar-EG" sz="1600" b="0" u="sng" cap="none" spc="0" baseline="0">
              <a:ln w="0"/>
              <a:solidFill>
                <a:schemeClr val="tx1"/>
              </a:solidFill>
              <a:effectLst>
                <a:outerShdw blurRad="38100" dist="19050" dir="2700000" algn="tl" rotWithShape="0">
                  <a:schemeClr val="dk1">
                    <a:alpha val="40000"/>
                  </a:schemeClr>
                </a:outerShdw>
              </a:effectLst>
            </a:rPr>
            <a:t>جمعية الأمل للتأهيل - رفح</a:t>
          </a:r>
        </a:p>
        <a:p>
          <a:pPr algn="ctr" rtl="1"/>
          <a:endParaRPr lang="ar-EG" sz="1600" b="0" u="sng" cap="none" spc="0" baseline="0">
            <a:ln w="0"/>
            <a:solidFill>
              <a:schemeClr val="tx1"/>
            </a:solidFill>
            <a:effectLst>
              <a:outerShdw blurRad="38100" dist="19050" dir="2700000" algn="tl" rotWithShape="0">
                <a:schemeClr val="dk1">
                  <a:alpha val="40000"/>
                </a:schemeClr>
              </a:outerShdw>
            </a:effectLst>
          </a:endParaRPr>
        </a:p>
        <a:p>
          <a:pPr algn="ctr" rtl="1"/>
          <a:r>
            <a:rPr lang="en-US" sz="1700" b="0" u="sng" cap="none" spc="0" baseline="0">
              <a:ln w="0"/>
              <a:solidFill>
                <a:schemeClr val="tx1"/>
              </a:solidFill>
              <a:effectLst>
                <a:outerShdw blurRad="38100" dist="19050" dir="2700000" algn="tl" rotWithShape="0">
                  <a:schemeClr val="dk1">
                    <a:alpha val="40000"/>
                  </a:schemeClr>
                </a:outerShdw>
              </a:effectLst>
            </a:rPr>
            <a:t>El-Amal</a:t>
          </a:r>
        </a:p>
        <a:p>
          <a:pPr algn="ctr" rtl="1"/>
          <a:r>
            <a:rPr lang="en-US" sz="1700" b="0" u="sng" cap="none" spc="0" baseline="0">
              <a:ln w="0"/>
              <a:solidFill>
                <a:schemeClr val="tx1"/>
              </a:solidFill>
              <a:effectLst>
                <a:outerShdw blurRad="38100" dist="19050" dir="2700000" algn="tl" rotWithShape="0">
                  <a:schemeClr val="dk1">
                    <a:alpha val="40000"/>
                  </a:schemeClr>
                </a:outerShdw>
              </a:effectLst>
            </a:rPr>
            <a:t> Rehabilitaion Socity</a:t>
          </a:r>
          <a:endParaRPr lang="ar-SA" sz="1700" b="0" u="sng"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342901</xdr:colOff>
      <xdr:row>20</xdr:row>
      <xdr:rowOff>85725</xdr:rowOff>
    </xdr:from>
    <xdr:to>
      <xdr:col>9</xdr:col>
      <xdr:colOff>590550</xdr:colOff>
      <xdr:row>22</xdr:row>
      <xdr:rowOff>85725</xdr:rowOff>
    </xdr:to>
    <xdr:sp macro="" textlink="">
      <xdr:nvSpPr>
        <xdr:cNvPr id="5" name="مستطيل 4"/>
        <xdr:cNvSpPr/>
      </xdr:nvSpPr>
      <xdr:spPr>
        <a:xfrm>
          <a:off x="11229384450" y="3705225"/>
          <a:ext cx="6419849" cy="361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600" b="0" cap="none" spc="0">
              <a:ln w="0"/>
              <a:solidFill>
                <a:schemeClr val="tx1"/>
              </a:solidFill>
              <a:effectLst>
                <a:outerShdw blurRad="38100" dist="19050" dir="2700000" algn="tl" rotWithShape="0">
                  <a:schemeClr val="dk1">
                    <a:alpha val="40000"/>
                  </a:schemeClr>
                </a:outerShdw>
              </a:effectLst>
            </a:rPr>
            <a:t>محافظة</a:t>
          </a:r>
          <a:r>
            <a:rPr lang="ar-EG" sz="1600" b="0" cap="none" spc="0" baseline="0">
              <a:ln w="0"/>
              <a:solidFill>
                <a:schemeClr val="tx1"/>
              </a:solidFill>
              <a:effectLst>
                <a:outerShdw blurRad="38100" dist="19050" dir="2700000" algn="tl" rotWithShape="0">
                  <a:schemeClr val="dk1">
                    <a:alpha val="40000"/>
                  </a:schemeClr>
                </a:outerShdw>
              </a:effectLst>
            </a:rPr>
            <a:t> رفح -</a:t>
          </a:r>
          <a:r>
            <a:rPr lang="ar-SA" sz="1600" b="0" cap="none" spc="0" baseline="0">
              <a:ln w="0"/>
              <a:solidFill>
                <a:schemeClr val="tx1"/>
              </a:solidFill>
              <a:effectLst>
                <a:outerShdw blurRad="38100" dist="19050" dir="2700000" algn="tl" rotWithShape="0">
                  <a:schemeClr val="dk1">
                    <a:alpha val="40000"/>
                  </a:schemeClr>
                </a:outerShdw>
              </a:effectLst>
            </a:rPr>
            <a:t> مصبح -</a:t>
          </a:r>
          <a:r>
            <a:rPr lang="ar-EG" sz="1600" b="0" cap="none" spc="0" baseline="0">
              <a:ln w="0"/>
              <a:solidFill>
                <a:schemeClr val="tx1"/>
              </a:solidFill>
              <a:effectLst>
                <a:outerShdw blurRad="38100" dist="19050" dir="2700000" algn="tl" rotWithShape="0">
                  <a:schemeClr val="dk1">
                    <a:alpha val="40000"/>
                  </a:schemeClr>
                </a:outerShdw>
              </a:effectLst>
            </a:rPr>
            <a:t> حي الزهور خلف محطة العبادلة والأسطل للبترول</a:t>
          </a:r>
          <a:endParaRPr lang="ar-EG"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editAs="oneCell">
    <xdr:from>
      <xdr:col>8</xdr:col>
      <xdr:colOff>161925</xdr:colOff>
      <xdr:row>26</xdr:row>
      <xdr:rowOff>85725</xdr:rowOff>
    </xdr:from>
    <xdr:to>
      <xdr:col>8</xdr:col>
      <xdr:colOff>504825</xdr:colOff>
      <xdr:row>28</xdr:row>
      <xdr:rowOff>66675</xdr:rowOff>
    </xdr:to>
    <xdr:pic>
      <xdr:nvPicPr>
        <xdr:cNvPr id="6" name="صورة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0155975" y="4791075"/>
          <a:ext cx="342900" cy="342900"/>
        </a:xfrm>
        <a:prstGeom prst="rect">
          <a:avLst/>
        </a:prstGeom>
      </xdr:spPr>
    </xdr:pic>
    <xdr:clientData/>
  </xdr:twoCellAnchor>
  <xdr:twoCellAnchor editAs="oneCell">
    <xdr:from>
      <xdr:col>4</xdr:col>
      <xdr:colOff>85725</xdr:colOff>
      <xdr:row>23</xdr:row>
      <xdr:rowOff>99974</xdr:rowOff>
    </xdr:from>
    <xdr:to>
      <xdr:col>4</xdr:col>
      <xdr:colOff>419100</xdr:colOff>
      <xdr:row>25</xdr:row>
      <xdr:rowOff>71399</xdr:rowOff>
    </xdr:to>
    <xdr:pic>
      <xdr:nvPicPr>
        <xdr:cNvPr id="7" name="صورة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2984900" y="4262399"/>
          <a:ext cx="333375" cy="333375"/>
        </a:xfrm>
        <a:prstGeom prst="rect">
          <a:avLst/>
        </a:prstGeom>
      </xdr:spPr>
    </xdr:pic>
    <xdr:clientData/>
  </xdr:twoCellAnchor>
  <xdr:twoCellAnchor editAs="oneCell">
    <xdr:from>
      <xdr:col>4</xdr:col>
      <xdr:colOff>514351</xdr:colOff>
      <xdr:row>30</xdr:row>
      <xdr:rowOff>9525</xdr:rowOff>
    </xdr:from>
    <xdr:to>
      <xdr:col>5</xdr:col>
      <xdr:colOff>357150</xdr:colOff>
      <xdr:row>33</xdr:row>
      <xdr:rowOff>4724</xdr:rowOff>
    </xdr:to>
    <xdr:pic>
      <xdr:nvPicPr>
        <xdr:cNvPr id="8" name="صورة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2361050" y="5438775"/>
          <a:ext cx="528599" cy="538124"/>
        </a:xfrm>
        <a:prstGeom prst="rect">
          <a:avLst/>
        </a:prstGeom>
      </xdr:spPr>
    </xdr:pic>
    <xdr:clientData/>
  </xdr:twoCellAnchor>
  <xdr:twoCellAnchor editAs="oneCell">
    <xdr:from>
      <xdr:col>8</xdr:col>
      <xdr:colOff>95250</xdr:colOff>
      <xdr:row>23</xdr:row>
      <xdr:rowOff>38023</xdr:rowOff>
    </xdr:from>
    <xdr:to>
      <xdr:col>8</xdr:col>
      <xdr:colOff>590551</xdr:colOff>
      <xdr:row>25</xdr:row>
      <xdr:rowOff>171374</xdr:rowOff>
    </xdr:to>
    <xdr:pic>
      <xdr:nvPicPr>
        <xdr:cNvPr id="9" name="صورة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0070249" y="4200448"/>
          <a:ext cx="495301" cy="495301"/>
        </a:xfrm>
        <a:prstGeom prst="rect">
          <a:avLst/>
        </a:prstGeom>
      </xdr:spPr>
    </xdr:pic>
    <xdr:clientData/>
  </xdr:twoCellAnchor>
  <xdr:twoCellAnchor editAs="oneCell">
    <xdr:from>
      <xdr:col>6</xdr:col>
      <xdr:colOff>161925</xdr:colOff>
      <xdr:row>30</xdr:row>
      <xdr:rowOff>26100</xdr:rowOff>
    </xdr:from>
    <xdr:to>
      <xdr:col>6</xdr:col>
      <xdr:colOff>600075</xdr:colOff>
      <xdr:row>32</xdr:row>
      <xdr:rowOff>102300</xdr:rowOff>
    </xdr:to>
    <xdr:pic>
      <xdr:nvPicPr>
        <xdr:cNvPr id="10" name="صورة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31432325" y="5455350"/>
          <a:ext cx="438150" cy="438150"/>
        </a:xfrm>
        <a:prstGeom prst="rect">
          <a:avLst/>
        </a:prstGeom>
      </xdr:spPr>
    </xdr:pic>
    <xdr:clientData/>
  </xdr:twoCellAnchor>
  <xdr:twoCellAnchor editAs="oneCell">
    <xdr:from>
      <xdr:col>5</xdr:col>
      <xdr:colOff>295275</xdr:colOff>
      <xdr:row>29</xdr:row>
      <xdr:rowOff>142874</xdr:rowOff>
    </xdr:from>
    <xdr:to>
      <xdr:col>6</xdr:col>
      <xdr:colOff>223725</xdr:colOff>
      <xdr:row>33</xdr:row>
      <xdr:rowOff>42749</xdr:rowOff>
    </xdr:to>
    <xdr:pic>
      <xdr:nvPicPr>
        <xdr:cNvPr id="11" name="صورة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231808675" y="5391149"/>
          <a:ext cx="614250" cy="623775"/>
        </a:xfrm>
        <a:prstGeom prst="rect">
          <a:avLst/>
        </a:prstGeom>
      </xdr:spPr>
    </xdr:pic>
    <xdr:clientData/>
  </xdr:twoCellAnchor>
  <xdr:twoCellAnchor editAs="oneCell">
    <xdr:from>
      <xdr:col>4</xdr:col>
      <xdr:colOff>104775</xdr:colOff>
      <xdr:row>26</xdr:row>
      <xdr:rowOff>104775</xdr:rowOff>
    </xdr:from>
    <xdr:to>
      <xdr:col>4</xdr:col>
      <xdr:colOff>409575</xdr:colOff>
      <xdr:row>28</xdr:row>
      <xdr:rowOff>47625</xdr:rowOff>
    </xdr:to>
    <xdr:pic>
      <xdr:nvPicPr>
        <xdr:cNvPr id="12" name="صورة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32994425" y="4810125"/>
          <a:ext cx="304800" cy="304800"/>
        </a:xfrm>
        <a:prstGeom prst="rect">
          <a:avLst/>
        </a:prstGeom>
      </xdr:spPr>
    </xdr:pic>
    <xdr:clientData/>
  </xdr:twoCellAnchor>
  <xdr:twoCellAnchor>
    <xdr:from>
      <xdr:col>7</xdr:col>
      <xdr:colOff>133350</xdr:colOff>
      <xdr:row>2</xdr:row>
      <xdr:rowOff>161925</xdr:rowOff>
    </xdr:from>
    <xdr:to>
      <xdr:col>8</xdr:col>
      <xdr:colOff>209550</xdr:colOff>
      <xdr:row>5</xdr:row>
      <xdr:rowOff>9525</xdr:rowOff>
    </xdr:to>
    <xdr:sp macro="" textlink="">
      <xdr:nvSpPr>
        <xdr:cNvPr id="13" name="مستطيل 12"/>
        <xdr:cNvSpPr/>
      </xdr:nvSpPr>
      <xdr:spPr>
        <a:xfrm>
          <a:off x="11230451250" y="523875"/>
          <a:ext cx="762000"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marR="0" indent="0" algn="l" defTabSz="914400" rtl="1" eaLnBrk="1" fontAlgn="auto" latinLnBrk="0" hangingPunct="1">
            <a:lnSpc>
              <a:spcPct val="100000"/>
            </a:lnSpc>
            <a:spcBef>
              <a:spcPts val="0"/>
            </a:spcBef>
            <a:spcAft>
              <a:spcPts val="0"/>
            </a:spcAft>
            <a:buClrTx/>
            <a:buSzTx/>
            <a:buFontTx/>
            <a:buNone/>
            <a:tabLst/>
            <a:defRPr/>
          </a:pPr>
          <a:r>
            <a:rPr lang="en-US" sz="1800" b="1" cap="none" spc="0">
              <a:ln w="0"/>
              <a:solidFill>
                <a:schemeClr val="tx1"/>
              </a:solidFill>
              <a:effectLst>
                <a:outerShdw blurRad="38100" dist="19050" dir="2700000" algn="tl" rotWithShape="0">
                  <a:schemeClr val="dk1">
                    <a:alpha val="40000"/>
                  </a:schemeClr>
                </a:outerShdw>
              </a:effectLst>
            </a:rPr>
            <a:t>2018</a:t>
          </a:r>
          <a:endParaRPr lang="ar-SA" sz="14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371475</xdr:colOff>
      <xdr:row>8</xdr:row>
      <xdr:rowOff>133350</xdr:rowOff>
    </xdr:from>
    <xdr:to>
      <xdr:col>10</xdr:col>
      <xdr:colOff>495300</xdr:colOff>
      <xdr:row>9</xdr:row>
      <xdr:rowOff>38100</xdr:rowOff>
    </xdr:to>
    <xdr:sp macro="" textlink="">
      <xdr:nvSpPr>
        <xdr:cNvPr id="14" name="مخطط انسيابي: رابط 13"/>
        <xdr:cNvSpPr/>
      </xdr:nvSpPr>
      <xdr:spPr>
        <a:xfrm>
          <a:off x="11228793900" y="1581150"/>
          <a:ext cx="123825" cy="85725"/>
        </a:xfrm>
        <a:prstGeom prst="flowChartConnector">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b="0"/>
        </a:p>
      </xdr:txBody>
    </xdr:sp>
    <xdr:clientData/>
  </xdr:twoCellAnchor>
  <xdr:twoCellAnchor editAs="oneCell">
    <xdr:from>
      <xdr:col>10</xdr:col>
      <xdr:colOff>323850</xdr:colOff>
      <xdr:row>5</xdr:row>
      <xdr:rowOff>175330</xdr:rowOff>
    </xdr:from>
    <xdr:to>
      <xdr:col>10</xdr:col>
      <xdr:colOff>581025</xdr:colOff>
      <xdr:row>7</xdr:row>
      <xdr:rowOff>85682</xdr:rowOff>
    </xdr:to>
    <xdr:pic>
      <xdr:nvPicPr>
        <xdr:cNvPr id="15" name="صورة 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228708175" y="1080205"/>
          <a:ext cx="257175" cy="272302"/>
        </a:xfrm>
        <a:prstGeom prst="rect">
          <a:avLst/>
        </a:prstGeom>
      </xdr:spPr>
    </xdr:pic>
    <xdr:clientData/>
  </xdr:twoCellAnchor>
  <xdr:twoCellAnchor>
    <xdr:from>
      <xdr:col>10</xdr:col>
      <xdr:colOff>371475</xdr:colOff>
      <xdr:row>11</xdr:row>
      <xdr:rowOff>9525</xdr:rowOff>
    </xdr:from>
    <xdr:to>
      <xdr:col>10</xdr:col>
      <xdr:colOff>495300</xdr:colOff>
      <xdr:row>11</xdr:row>
      <xdr:rowOff>95250</xdr:rowOff>
    </xdr:to>
    <xdr:sp macro="" textlink="">
      <xdr:nvSpPr>
        <xdr:cNvPr id="16" name="مخطط انسيابي: رابط 15"/>
        <xdr:cNvSpPr/>
      </xdr:nvSpPr>
      <xdr:spPr>
        <a:xfrm>
          <a:off x="11228793900" y="2000250"/>
          <a:ext cx="123825" cy="85725"/>
        </a:xfrm>
        <a:prstGeom prst="flowChartConnector">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b="0"/>
        </a:p>
      </xdr:txBody>
    </xdr:sp>
    <xdr:clientData/>
  </xdr:twoCellAnchor>
  <xdr:twoCellAnchor editAs="oneCell">
    <xdr:from>
      <xdr:col>0</xdr:col>
      <xdr:colOff>0</xdr:colOff>
      <xdr:row>6</xdr:row>
      <xdr:rowOff>9525</xdr:rowOff>
    </xdr:from>
    <xdr:to>
      <xdr:col>10</xdr:col>
      <xdr:colOff>19080</xdr:colOff>
      <xdr:row>20</xdr:row>
      <xdr:rowOff>49657</xdr:rowOff>
    </xdr:to>
    <xdr:pic>
      <xdr:nvPicPr>
        <xdr:cNvPr id="17" name="صورة 1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229270120" y="1095375"/>
          <a:ext cx="6877080" cy="2573782"/>
        </a:xfrm>
        <a:prstGeom prst="rect">
          <a:avLst/>
        </a:prstGeom>
      </xdr:spPr>
    </xdr:pic>
    <xdr:clientData/>
  </xdr:twoCellAnchor>
  <xdr:twoCellAnchor>
    <xdr:from>
      <xdr:col>0</xdr:col>
      <xdr:colOff>142875</xdr:colOff>
      <xdr:row>12</xdr:row>
      <xdr:rowOff>85725</xdr:rowOff>
    </xdr:from>
    <xdr:to>
      <xdr:col>3</xdr:col>
      <xdr:colOff>342900</xdr:colOff>
      <xdr:row>14</xdr:row>
      <xdr:rowOff>133350</xdr:rowOff>
    </xdr:to>
    <xdr:sp macro="" textlink="">
      <xdr:nvSpPr>
        <xdr:cNvPr id="18" name="مستطيل 17"/>
        <xdr:cNvSpPr/>
      </xdr:nvSpPr>
      <xdr:spPr>
        <a:xfrm>
          <a:off x="11233746900" y="2257425"/>
          <a:ext cx="2257425"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indent="0" algn="ctr" rtl="1"/>
          <a:r>
            <a:rPr lang="ar-SA" sz="18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نحن نصنع مستقبل أبنائنا</a:t>
          </a:r>
          <a:endParaRPr lang="ar-EG" sz="18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endParaRPr>
        </a:p>
      </xdr:txBody>
    </xdr:sp>
    <xdr:clientData/>
  </xdr:twoCellAnchor>
  <xdr:twoCellAnchor>
    <xdr:from>
      <xdr:col>1</xdr:col>
      <xdr:colOff>485775</xdr:colOff>
      <xdr:row>14</xdr:row>
      <xdr:rowOff>133350</xdr:rowOff>
    </xdr:from>
    <xdr:to>
      <xdr:col>4</xdr:col>
      <xdr:colOff>600075</xdr:colOff>
      <xdr:row>17</xdr:row>
      <xdr:rowOff>0</xdr:rowOff>
    </xdr:to>
    <xdr:sp macro="" textlink="">
      <xdr:nvSpPr>
        <xdr:cNvPr id="19" name="مستطيل 18"/>
        <xdr:cNvSpPr/>
      </xdr:nvSpPr>
      <xdr:spPr>
        <a:xfrm>
          <a:off x="11232803925" y="2667000"/>
          <a:ext cx="21717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cap="none" spc="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الاعاقة ليست</a:t>
          </a:r>
          <a:r>
            <a:rPr lang="ar-SA" sz="1600" b="1" cap="none" spc="0" baseline="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حاجزاً لنا</a:t>
          </a:r>
          <a:endParaRPr lang="ar-EG" sz="1600" b="1" cap="none" spc="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3095626</xdr:colOff>
      <xdr:row>3</xdr:row>
      <xdr:rowOff>30926</xdr:rowOff>
    </xdr:from>
    <xdr:to>
      <xdr:col>5</xdr:col>
      <xdr:colOff>2229716</xdr:colOff>
      <xdr:row>3</xdr:row>
      <xdr:rowOff>1104033</xdr:rowOff>
    </xdr:to>
    <xdr:pic>
      <xdr:nvPicPr>
        <xdr:cNvPr id="8" name="صورة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42240114" y="1438028"/>
          <a:ext cx="2251363" cy="1073107"/>
        </a:xfrm>
        <a:prstGeom prst="rect">
          <a:avLst/>
        </a:prstGeom>
      </xdr:spPr>
    </xdr:pic>
    <xdr:clientData/>
  </xdr:twoCellAnchor>
  <xdr:twoCellAnchor editAs="oneCell">
    <xdr:from>
      <xdr:col>5</xdr:col>
      <xdr:colOff>-1</xdr:colOff>
      <xdr:row>7</xdr:row>
      <xdr:rowOff>64943</xdr:rowOff>
    </xdr:from>
    <xdr:to>
      <xdr:col>5</xdr:col>
      <xdr:colOff>2208067</xdr:colOff>
      <xdr:row>8</xdr:row>
      <xdr:rowOff>86592</xdr:rowOff>
    </xdr:to>
    <xdr:pic>
      <xdr:nvPicPr>
        <xdr:cNvPr id="9" name="صورة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45573865" y="5823238"/>
          <a:ext cx="2208068" cy="1147330"/>
        </a:xfrm>
        <a:prstGeom prst="rect">
          <a:avLst/>
        </a:prstGeom>
      </xdr:spPr>
    </xdr:pic>
    <xdr:clientData/>
  </xdr:twoCellAnchor>
  <xdr:twoCellAnchor editAs="oneCell">
    <xdr:from>
      <xdr:col>5</xdr:col>
      <xdr:colOff>-1</xdr:colOff>
      <xdr:row>9</xdr:row>
      <xdr:rowOff>-1</xdr:rowOff>
    </xdr:from>
    <xdr:to>
      <xdr:col>5</xdr:col>
      <xdr:colOff>2251363</xdr:colOff>
      <xdr:row>9</xdr:row>
      <xdr:rowOff>1104034</xdr:rowOff>
    </xdr:to>
    <xdr:pic>
      <xdr:nvPicPr>
        <xdr:cNvPr id="11" name="صورة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345530569" y="8117897"/>
          <a:ext cx="2251364" cy="1104035"/>
        </a:xfrm>
        <a:prstGeom prst="rect">
          <a:avLst/>
        </a:prstGeom>
      </xdr:spPr>
    </xdr:pic>
    <xdr:clientData/>
  </xdr:twoCellAnchor>
  <xdr:twoCellAnchor editAs="oneCell">
    <xdr:from>
      <xdr:col>4</xdr:col>
      <xdr:colOff>3095626</xdr:colOff>
      <xdr:row>5</xdr:row>
      <xdr:rowOff>1039091</xdr:rowOff>
    </xdr:from>
    <xdr:to>
      <xdr:col>5</xdr:col>
      <xdr:colOff>2186421</xdr:colOff>
      <xdr:row>7</xdr:row>
      <xdr:rowOff>21648</xdr:rowOff>
    </xdr:to>
    <xdr:pic>
      <xdr:nvPicPr>
        <xdr:cNvPr id="12" name="صورة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345595511" y="4502727"/>
          <a:ext cx="2208068" cy="1233921"/>
        </a:xfrm>
        <a:prstGeom prst="rect">
          <a:avLst/>
        </a:prstGeom>
      </xdr:spPr>
    </xdr:pic>
    <xdr:clientData/>
  </xdr:twoCellAnchor>
  <xdr:twoCellAnchor editAs="oneCell">
    <xdr:from>
      <xdr:col>4</xdr:col>
      <xdr:colOff>3030682</xdr:colOff>
      <xdr:row>4</xdr:row>
      <xdr:rowOff>0</xdr:rowOff>
    </xdr:from>
    <xdr:to>
      <xdr:col>5</xdr:col>
      <xdr:colOff>2273012</xdr:colOff>
      <xdr:row>4</xdr:row>
      <xdr:rowOff>1039091</xdr:rowOff>
    </xdr:to>
    <xdr:pic>
      <xdr:nvPicPr>
        <xdr:cNvPr id="13" name="صورة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345508920" y="2424545"/>
          <a:ext cx="2359603" cy="1039091"/>
        </a:xfrm>
        <a:prstGeom prst="rect">
          <a:avLst/>
        </a:prstGeom>
      </xdr:spPr>
    </xdr:pic>
    <xdr:clientData/>
  </xdr:twoCellAnchor>
  <xdr:twoCellAnchor editAs="oneCell">
    <xdr:from>
      <xdr:col>4</xdr:col>
      <xdr:colOff>3052330</xdr:colOff>
      <xdr:row>5</xdr:row>
      <xdr:rowOff>0</xdr:rowOff>
    </xdr:from>
    <xdr:to>
      <xdr:col>5</xdr:col>
      <xdr:colOff>2208069</xdr:colOff>
      <xdr:row>5</xdr:row>
      <xdr:rowOff>1060739</xdr:rowOff>
    </xdr:to>
    <xdr:pic>
      <xdr:nvPicPr>
        <xdr:cNvPr id="14" name="صورة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5573863" y="3463636"/>
          <a:ext cx="2273012" cy="1060739"/>
        </a:xfrm>
        <a:prstGeom prst="rect">
          <a:avLst/>
        </a:prstGeom>
      </xdr:spPr>
    </xdr:pic>
    <xdr:clientData/>
  </xdr:twoCellAnchor>
  <xdr:twoCellAnchor editAs="oneCell">
    <xdr:from>
      <xdr:col>4</xdr:col>
      <xdr:colOff>3095625</xdr:colOff>
      <xdr:row>8</xdr:row>
      <xdr:rowOff>64944</xdr:rowOff>
    </xdr:from>
    <xdr:to>
      <xdr:col>5</xdr:col>
      <xdr:colOff>2251364</xdr:colOff>
      <xdr:row>8</xdr:row>
      <xdr:rowOff>1017444</xdr:rowOff>
    </xdr:to>
    <xdr:pic>
      <xdr:nvPicPr>
        <xdr:cNvPr id="15" name="صورة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345530568" y="7100455"/>
          <a:ext cx="2273012" cy="952500"/>
        </a:xfrm>
        <a:prstGeom prst="rect">
          <a:avLst/>
        </a:prstGeom>
      </xdr:spPr>
    </xdr:pic>
    <xdr:clientData/>
  </xdr:twoCellAnchor>
  <xdr:twoCellAnchor editAs="oneCell">
    <xdr:from>
      <xdr:col>5</xdr:col>
      <xdr:colOff>0</xdr:colOff>
      <xdr:row>10</xdr:row>
      <xdr:rowOff>21648</xdr:rowOff>
    </xdr:from>
    <xdr:to>
      <xdr:col>5</xdr:col>
      <xdr:colOff>2229717</xdr:colOff>
      <xdr:row>11</xdr:row>
      <xdr:rowOff>43296</xdr:rowOff>
    </xdr:to>
    <xdr:pic>
      <xdr:nvPicPr>
        <xdr:cNvPr id="16" name="صورة 1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345552215" y="9286875"/>
          <a:ext cx="2229717" cy="1147330"/>
        </a:xfrm>
        <a:prstGeom prst="rect">
          <a:avLst/>
        </a:prstGeom>
      </xdr:spPr>
    </xdr:pic>
    <xdr:clientData/>
  </xdr:twoCellAnchor>
  <xdr:twoCellAnchor editAs="oneCell">
    <xdr:from>
      <xdr:col>4</xdr:col>
      <xdr:colOff>3073979</xdr:colOff>
      <xdr:row>11</xdr:row>
      <xdr:rowOff>21648</xdr:rowOff>
    </xdr:from>
    <xdr:to>
      <xdr:col>5</xdr:col>
      <xdr:colOff>2251365</xdr:colOff>
      <xdr:row>12</xdr:row>
      <xdr:rowOff>0</xdr:rowOff>
    </xdr:to>
    <xdr:pic>
      <xdr:nvPicPr>
        <xdr:cNvPr id="2" name="صورة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42218465" y="10434205"/>
          <a:ext cx="2294659" cy="11040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12</xdr:col>
      <xdr:colOff>257175</xdr:colOff>
      <xdr:row>12</xdr:row>
      <xdr:rowOff>0</xdr:rowOff>
    </xdr:from>
    <xdr:ext cx="64" cy="162224"/>
    <xdr:sp macro="" textlink="">
      <xdr:nvSpPr>
        <xdr:cNvPr id="2" name="مربع نص 1"/>
        <xdr:cNvSpPr txBox="1"/>
      </xdr:nvSpPr>
      <xdr:spPr>
        <a:xfrm>
          <a:off x="11212010786" y="3752373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510183</xdr:colOff>
      <xdr:row>7</xdr:row>
      <xdr:rowOff>651569</xdr:rowOff>
    </xdr:from>
    <xdr:ext cx="64" cy="162224"/>
    <xdr:sp macro="" textlink="">
      <xdr:nvSpPr>
        <xdr:cNvPr id="6" name="مربع نص 5"/>
        <xdr:cNvSpPr txBox="1"/>
      </xdr:nvSpPr>
      <xdr:spPr>
        <a:xfrm>
          <a:off x="11227502603" y="412819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510183</xdr:colOff>
      <xdr:row>7</xdr:row>
      <xdr:rowOff>651569</xdr:rowOff>
    </xdr:from>
    <xdr:ext cx="64" cy="162224"/>
    <xdr:sp macro="" textlink="">
      <xdr:nvSpPr>
        <xdr:cNvPr id="7" name="مربع نص 6"/>
        <xdr:cNvSpPr txBox="1"/>
      </xdr:nvSpPr>
      <xdr:spPr>
        <a:xfrm>
          <a:off x="11227502603" y="412819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257175</xdr:colOff>
      <xdr:row>12</xdr:row>
      <xdr:rowOff>0</xdr:rowOff>
    </xdr:from>
    <xdr:ext cx="64" cy="162224"/>
    <xdr:sp macro="" textlink="">
      <xdr:nvSpPr>
        <xdr:cNvPr id="15" name="مربع نص 14"/>
        <xdr:cNvSpPr txBox="1"/>
      </xdr:nvSpPr>
      <xdr:spPr>
        <a:xfrm>
          <a:off x="11227660361" y="15211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twoCellAnchor>
    <xdr:from>
      <xdr:col>6</xdr:col>
      <xdr:colOff>830263</xdr:colOff>
      <xdr:row>18</xdr:row>
      <xdr:rowOff>626267</xdr:rowOff>
    </xdr:from>
    <xdr:to>
      <xdr:col>24</xdr:col>
      <xdr:colOff>165894</xdr:colOff>
      <xdr:row>23</xdr:row>
      <xdr:rowOff>812005</xdr:rowOff>
    </xdr:to>
    <xdr:graphicFrame macro="">
      <xdr:nvGraphicFramePr>
        <xdr:cNvPr id="18" name="مخطط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828675</xdr:colOff>
      <xdr:row>12</xdr:row>
      <xdr:rowOff>534194</xdr:rowOff>
    </xdr:from>
    <xdr:to>
      <xdr:col>24</xdr:col>
      <xdr:colOff>107156</xdr:colOff>
      <xdr:row>17</xdr:row>
      <xdr:rowOff>664369</xdr:rowOff>
    </xdr:to>
    <xdr:graphicFrame macro="">
      <xdr:nvGraphicFramePr>
        <xdr:cNvPr id="4" name="مخطط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888206</xdr:colOff>
      <xdr:row>24</xdr:row>
      <xdr:rowOff>558005</xdr:rowOff>
    </xdr:from>
    <xdr:to>
      <xdr:col>24</xdr:col>
      <xdr:colOff>109537</xdr:colOff>
      <xdr:row>28</xdr:row>
      <xdr:rowOff>586581</xdr:rowOff>
    </xdr:to>
    <xdr:graphicFrame macro="">
      <xdr:nvGraphicFramePr>
        <xdr:cNvPr id="5" name="مخطط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686359</xdr:colOff>
      <xdr:row>17</xdr:row>
      <xdr:rowOff>298685</xdr:rowOff>
    </xdr:from>
    <xdr:to>
      <xdr:col>16</xdr:col>
      <xdr:colOff>420219</xdr:colOff>
      <xdr:row>25</xdr:row>
      <xdr:rowOff>284588</xdr:rowOff>
    </xdr:to>
    <xdr:graphicFrame macro="">
      <xdr:nvGraphicFramePr>
        <xdr:cNvPr id="4" name="مخطط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284788</xdr:colOff>
      <xdr:row>5</xdr:row>
      <xdr:rowOff>67335</xdr:rowOff>
    </xdr:from>
    <xdr:to>
      <xdr:col>8</xdr:col>
      <xdr:colOff>154080</xdr:colOff>
      <xdr:row>10</xdr:row>
      <xdr:rowOff>420221</xdr:rowOff>
    </xdr:to>
    <xdr:graphicFrame macro="">
      <xdr:nvGraphicFramePr>
        <xdr:cNvPr id="10" name="مخطط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166720</xdr:colOff>
      <xdr:row>11</xdr:row>
      <xdr:rowOff>191319</xdr:rowOff>
    </xdr:from>
    <xdr:to>
      <xdr:col>8</xdr:col>
      <xdr:colOff>98050</xdr:colOff>
      <xdr:row>17</xdr:row>
      <xdr:rowOff>70036</xdr:rowOff>
    </xdr:to>
    <xdr:graphicFrame macro="">
      <xdr:nvGraphicFramePr>
        <xdr:cNvPr id="13" name="مخطط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616323</xdr:colOff>
      <xdr:row>5</xdr:row>
      <xdr:rowOff>168088</xdr:rowOff>
    </xdr:from>
    <xdr:to>
      <xdr:col>16</xdr:col>
      <xdr:colOff>392206</xdr:colOff>
      <xdr:row>10</xdr:row>
      <xdr:rowOff>440109</xdr:rowOff>
    </xdr:to>
    <xdr:graphicFrame macro="">
      <xdr:nvGraphicFramePr>
        <xdr:cNvPr id="2" name="مخطط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14007</xdr:colOff>
      <xdr:row>11</xdr:row>
      <xdr:rowOff>190218</xdr:rowOff>
    </xdr:from>
    <xdr:to>
      <xdr:col>17</xdr:col>
      <xdr:colOff>2801</xdr:colOff>
      <xdr:row>17</xdr:row>
      <xdr:rowOff>98051</xdr:rowOff>
    </xdr:to>
    <xdr:graphicFrame macro="">
      <xdr:nvGraphicFramePr>
        <xdr:cNvPr id="3" name="مخطط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137272</xdr:colOff>
      <xdr:row>17</xdr:row>
      <xdr:rowOff>246248</xdr:rowOff>
    </xdr:from>
    <xdr:to>
      <xdr:col>8</xdr:col>
      <xdr:colOff>28015</xdr:colOff>
      <xdr:row>25</xdr:row>
      <xdr:rowOff>238125</xdr:rowOff>
    </xdr:to>
    <xdr:graphicFrame macro="">
      <xdr:nvGraphicFramePr>
        <xdr:cNvPr id="5" name="مخطط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6</xdr:row>
      <xdr:rowOff>180974</xdr:rowOff>
    </xdr:from>
    <xdr:to>
      <xdr:col>20</xdr:col>
      <xdr:colOff>323850</xdr:colOff>
      <xdr:row>12</xdr:row>
      <xdr:rowOff>66674</xdr:rowOff>
    </xdr:to>
    <xdr:graphicFrame macro="">
      <xdr:nvGraphicFramePr>
        <xdr:cNvPr id="3" name="مخطط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18</xdr:row>
      <xdr:rowOff>161924</xdr:rowOff>
    </xdr:from>
    <xdr:to>
      <xdr:col>20</xdr:col>
      <xdr:colOff>304800</xdr:colOff>
      <xdr:row>24</xdr:row>
      <xdr:rowOff>47624</xdr:rowOff>
    </xdr:to>
    <xdr:graphicFrame macro="">
      <xdr:nvGraphicFramePr>
        <xdr:cNvPr id="4" name="مخطط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209550</xdr:rowOff>
    </xdr:from>
    <xdr:to>
      <xdr:col>20</xdr:col>
      <xdr:colOff>342900</xdr:colOff>
      <xdr:row>36</xdr:row>
      <xdr:rowOff>304800</xdr:rowOff>
    </xdr:to>
    <xdr:graphicFrame macro="">
      <xdr:nvGraphicFramePr>
        <xdr:cNvPr id="5" name="مخطط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42</xdr:row>
      <xdr:rowOff>161924</xdr:rowOff>
    </xdr:from>
    <xdr:to>
      <xdr:col>21</xdr:col>
      <xdr:colOff>19050</xdr:colOff>
      <xdr:row>48</xdr:row>
      <xdr:rowOff>47624</xdr:rowOff>
    </xdr:to>
    <xdr:graphicFrame macro="">
      <xdr:nvGraphicFramePr>
        <xdr:cNvPr id="6" name="مخطط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400050</xdr:colOff>
      <xdr:row>55</xdr:row>
      <xdr:rowOff>180974</xdr:rowOff>
    </xdr:from>
    <xdr:to>
      <xdr:col>20</xdr:col>
      <xdr:colOff>304800</xdr:colOff>
      <xdr:row>62</xdr:row>
      <xdr:rowOff>123824</xdr:rowOff>
    </xdr:to>
    <xdr:graphicFrame macro="">
      <xdr:nvGraphicFramePr>
        <xdr:cNvPr id="7" name="مخطط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342900</xdr:colOff>
      <xdr:row>68</xdr:row>
      <xdr:rowOff>295274</xdr:rowOff>
    </xdr:from>
    <xdr:to>
      <xdr:col>20</xdr:col>
      <xdr:colOff>304800</xdr:colOff>
      <xdr:row>74</xdr:row>
      <xdr:rowOff>466724</xdr:rowOff>
    </xdr:to>
    <xdr:graphicFrame macro="">
      <xdr:nvGraphicFramePr>
        <xdr:cNvPr id="8" name="مخطط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29</xdr:col>
      <xdr:colOff>284865</xdr:colOff>
      <xdr:row>35</xdr:row>
      <xdr:rowOff>0</xdr:rowOff>
    </xdr:from>
    <xdr:ext cx="64" cy="162224"/>
    <xdr:sp macro="" textlink="">
      <xdr:nvSpPr>
        <xdr:cNvPr id="3" name="مربع نص 2"/>
        <xdr:cNvSpPr txBox="1"/>
      </xdr:nvSpPr>
      <xdr:spPr>
        <a:xfrm>
          <a:off x="11228405304" y="557345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xdr:col>
      <xdr:colOff>284865</xdr:colOff>
      <xdr:row>1</xdr:row>
      <xdr:rowOff>0</xdr:rowOff>
    </xdr:from>
    <xdr:ext cx="64" cy="162224"/>
    <xdr:sp macro="" textlink="">
      <xdr:nvSpPr>
        <xdr:cNvPr id="8" name="مربع نص 7"/>
        <xdr:cNvSpPr txBox="1"/>
      </xdr:nvSpPr>
      <xdr:spPr>
        <a:xfrm>
          <a:off x="11125125363" y="237506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twoCellAnchor>
    <xdr:from>
      <xdr:col>0</xdr:col>
      <xdr:colOff>333994</xdr:colOff>
      <xdr:row>5</xdr:row>
      <xdr:rowOff>205590</xdr:rowOff>
    </xdr:from>
    <xdr:to>
      <xdr:col>22</xdr:col>
      <xdr:colOff>24741</xdr:colOff>
      <xdr:row>33</xdr:row>
      <xdr:rowOff>190499</xdr:rowOff>
    </xdr:to>
    <xdr:graphicFrame macro="">
      <xdr:nvGraphicFramePr>
        <xdr:cNvPr id="10" name="مخطط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6</xdr:row>
      <xdr:rowOff>190500</xdr:rowOff>
    </xdr:from>
    <xdr:to>
      <xdr:col>44</xdr:col>
      <xdr:colOff>38100</xdr:colOff>
      <xdr:row>17</xdr:row>
      <xdr:rowOff>0</xdr:rowOff>
    </xdr:to>
    <xdr:graphicFrame macro="">
      <xdr:nvGraphicFramePr>
        <xdr:cNvPr id="4" name="مخطط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342900</xdr:colOff>
      <xdr:row>23</xdr:row>
      <xdr:rowOff>180974</xdr:rowOff>
    </xdr:from>
    <xdr:to>
      <xdr:col>44</xdr:col>
      <xdr:colOff>0</xdr:colOff>
      <xdr:row>34</xdr:row>
      <xdr:rowOff>152400</xdr:rowOff>
    </xdr:to>
    <xdr:graphicFrame macro="">
      <xdr:nvGraphicFramePr>
        <xdr:cNvPr id="5" name="مخطط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76200</xdr:colOff>
      <xdr:row>42</xdr:row>
      <xdr:rowOff>161924</xdr:rowOff>
    </xdr:from>
    <xdr:to>
      <xdr:col>44</xdr:col>
      <xdr:colOff>0</xdr:colOff>
      <xdr:row>54</xdr:row>
      <xdr:rowOff>0</xdr:rowOff>
    </xdr:to>
    <xdr:graphicFrame macro="">
      <xdr:nvGraphicFramePr>
        <xdr:cNvPr id="6" name="مخطط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342900</xdr:colOff>
      <xdr:row>41</xdr:row>
      <xdr:rowOff>123824</xdr:rowOff>
    </xdr:from>
    <xdr:to>
      <xdr:col>19</xdr:col>
      <xdr:colOff>381000</xdr:colOff>
      <xdr:row>44</xdr:row>
      <xdr:rowOff>571500</xdr:rowOff>
    </xdr:to>
    <xdr:graphicFrame macro="">
      <xdr:nvGraphicFramePr>
        <xdr:cNvPr id="7" name="مخطط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304800</xdr:colOff>
      <xdr:row>50</xdr:row>
      <xdr:rowOff>133350</xdr:rowOff>
    </xdr:from>
    <xdr:to>
      <xdr:col>19</xdr:col>
      <xdr:colOff>342900</xdr:colOff>
      <xdr:row>54</xdr:row>
      <xdr:rowOff>285750</xdr:rowOff>
    </xdr:to>
    <xdr:graphicFrame macro="">
      <xdr:nvGraphicFramePr>
        <xdr:cNvPr id="9" name="مخطط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38</xdr:col>
      <xdr:colOff>257175</xdr:colOff>
      <xdr:row>36</xdr:row>
      <xdr:rowOff>0</xdr:rowOff>
    </xdr:from>
    <xdr:ext cx="64" cy="162224"/>
    <xdr:sp macro="" textlink="">
      <xdr:nvSpPr>
        <xdr:cNvPr id="3" name="مربع نص 2"/>
        <xdr:cNvSpPr txBox="1"/>
      </xdr:nvSpPr>
      <xdr:spPr>
        <a:xfrm>
          <a:off x="11123117136" y="3754641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4" name="مربع نص 3"/>
        <xdr:cNvSpPr txBox="1"/>
      </xdr:nvSpPr>
      <xdr:spPr>
        <a:xfrm>
          <a:off x="11230241636" y="13339762"/>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5" name="مربع نص 4">
          <a:extLst>
            <a:ext uri="{FF2B5EF4-FFF2-40B4-BE49-F238E27FC236}">
              <a16:creationId xmlns:a16="http://schemas.microsoft.com/office/drawing/2014/main" id="{00000000-0008-0000-0F00-000003000000}"/>
            </a:ext>
          </a:extLst>
        </xdr:cNvPr>
        <xdr:cNvSpPr txBox="1"/>
      </xdr:nvSpPr>
      <xdr:spPr>
        <a:xfrm>
          <a:off x="11211029711" y="199739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6" name="مربع نص 5">
          <a:extLst>
            <a:ext uri="{FF2B5EF4-FFF2-40B4-BE49-F238E27FC236}">
              <a16:creationId xmlns:a16="http://schemas.microsoft.com/office/drawing/2014/main" id="{00000000-0008-0000-0F00-000004000000}"/>
            </a:ext>
          </a:extLst>
        </xdr:cNvPr>
        <xdr:cNvSpPr txBox="1"/>
      </xdr:nvSpPr>
      <xdr:spPr>
        <a:xfrm>
          <a:off x="11211029711" y="199739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7" name="مربع نص 6">
          <a:extLst>
            <a:ext uri="{FF2B5EF4-FFF2-40B4-BE49-F238E27FC236}">
              <a16:creationId xmlns:a16="http://schemas.microsoft.com/office/drawing/2014/main" id="{00000000-0008-0000-0F00-000003000000}"/>
            </a:ext>
          </a:extLst>
        </xdr:cNvPr>
        <xdr:cNvSpPr txBox="1"/>
      </xdr:nvSpPr>
      <xdr:spPr>
        <a:xfrm>
          <a:off x="11211029711" y="152971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8" name="مربع نص 7">
          <a:extLst>
            <a:ext uri="{FF2B5EF4-FFF2-40B4-BE49-F238E27FC236}">
              <a16:creationId xmlns:a16="http://schemas.microsoft.com/office/drawing/2014/main" id="{00000000-0008-0000-0F00-000004000000}"/>
            </a:ext>
          </a:extLst>
        </xdr:cNvPr>
        <xdr:cNvSpPr txBox="1"/>
      </xdr:nvSpPr>
      <xdr:spPr>
        <a:xfrm>
          <a:off x="11211029711" y="152971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9" name="مربع نص 8">
          <a:extLst>
            <a:ext uri="{FF2B5EF4-FFF2-40B4-BE49-F238E27FC236}">
              <a16:creationId xmlns:a16="http://schemas.microsoft.com/office/drawing/2014/main" id="{00000000-0008-0000-0F00-000003000000}"/>
            </a:ext>
          </a:extLst>
        </xdr:cNvPr>
        <xdr:cNvSpPr txBox="1"/>
      </xdr:nvSpPr>
      <xdr:spPr>
        <a:xfrm>
          <a:off x="11211029711" y="30518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0" name="مربع نص 9">
          <a:extLst>
            <a:ext uri="{FF2B5EF4-FFF2-40B4-BE49-F238E27FC236}">
              <a16:creationId xmlns:a16="http://schemas.microsoft.com/office/drawing/2014/main" id="{00000000-0008-0000-0F00-000004000000}"/>
            </a:ext>
          </a:extLst>
        </xdr:cNvPr>
        <xdr:cNvSpPr txBox="1"/>
      </xdr:nvSpPr>
      <xdr:spPr>
        <a:xfrm>
          <a:off x="11211029711" y="30518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1" name="مربع نص 10">
          <a:extLst>
            <a:ext uri="{FF2B5EF4-FFF2-40B4-BE49-F238E27FC236}">
              <a16:creationId xmlns:a16="http://schemas.microsoft.com/office/drawing/2014/main" id="{00000000-0008-0000-0F00-000003000000}"/>
            </a:ext>
          </a:extLst>
        </xdr:cNvPr>
        <xdr:cNvSpPr txBox="1"/>
      </xdr:nvSpPr>
      <xdr:spPr>
        <a:xfrm>
          <a:off x="11324015261" y="34073523"/>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2" name="مربع نص 11">
          <a:extLst>
            <a:ext uri="{FF2B5EF4-FFF2-40B4-BE49-F238E27FC236}">
              <a16:creationId xmlns:a16="http://schemas.microsoft.com/office/drawing/2014/main" id="{00000000-0008-0000-0F00-000004000000}"/>
            </a:ext>
          </a:extLst>
        </xdr:cNvPr>
        <xdr:cNvSpPr txBox="1"/>
      </xdr:nvSpPr>
      <xdr:spPr>
        <a:xfrm>
          <a:off x="11324015261" y="34073523"/>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3" name="مربع نص 12">
          <a:extLst>
            <a:ext uri="{FF2B5EF4-FFF2-40B4-BE49-F238E27FC236}">
              <a16:creationId xmlns:a16="http://schemas.microsoft.com/office/drawing/2014/main" id="{00000000-0008-0000-0F00-000003000000}"/>
            </a:ext>
          </a:extLst>
        </xdr:cNvPr>
        <xdr:cNvSpPr txBox="1"/>
      </xdr:nvSpPr>
      <xdr:spPr>
        <a:xfrm>
          <a:off x="11324015261" y="2738437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4" name="مربع نص 13">
          <a:extLst>
            <a:ext uri="{FF2B5EF4-FFF2-40B4-BE49-F238E27FC236}">
              <a16:creationId xmlns:a16="http://schemas.microsoft.com/office/drawing/2014/main" id="{00000000-0008-0000-0F00-000004000000}"/>
            </a:ext>
          </a:extLst>
        </xdr:cNvPr>
        <xdr:cNvSpPr txBox="1"/>
      </xdr:nvSpPr>
      <xdr:spPr>
        <a:xfrm>
          <a:off x="11324015261" y="2738437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5" name="مربع نص 14">
          <a:extLst>
            <a:ext uri="{FF2B5EF4-FFF2-40B4-BE49-F238E27FC236}">
              <a16:creationId xmlns:a16="http://schemas.microsoft.com/office/drawing/2014/main" id="{00000000-0008-0000-0F00-000003000000}"/>
            </a:ext>
          </a:extLst>
        </xdr:cNvPr>
        <xdr:cNvSpPr txBox="1"/>
      </xdr:nvSpPr>
      <xdr:spPr>
        <a:xfrm>
          <a:off x="11324015261" y="4747346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36</xdr:row>
      <xdr:rowOff>0</xdr:rowOff>
    </xdr:from>
    <xdr:ext cx="64" cy="162224"/>
    <xdr:sp macro="" textlink="">
      <xdr:nvSpPr>
        <xdr:cNvPr id="16" name="مربع نص 15">
          <a:extLst>
            <a:ext uri="{FF2B5EF4-FFF2-40B4-BE49-F238E27FC236}">
              <a16:creationId xmlns:a16="http://schemas.microsoft.com/office/drawing/2014/main" id="{00000000-0008-0000-0F00-000004000000}"/>
            </a:ext>
          </a:extLst>
        </xdr:cNvPr>
        <xdr:cNvSpPr txBox="1"/>
      </xdr:nvSpPr>
      <xdr:spPr>
        <a:xfrm>
          <a:off x="11324015261" y="4747346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23</xdr:row>
      <xdr:rowOff>0</xdr:rowOff>
    </xdr:from>
    <xdr:ext cx="64" cy="162224"/>
    <xdr:sp macro="" textlink="">
      <xdr:nvSpPr>
        <xdr:cNvPr id="17" name="مربع نص 16">
          <a:extLst>
            <a:ext uri="{FF2B5EF4-FFF2-40B4-BE49-F238E27FC236}">
              <a16:creationId xmlns:a16="http://schemas.microsoft.com/office/drawing/2014/main" id="{00000000-0008-0000-0000-000004000000}"/>
            </a:ext>
          </a:extLst>
        </xdr:cNvPr>
        <xdr:cNvSpPr txBox="1"/>
      </xdr:nvSpPr>
      <xdr:spPr>
        <a:xfrm>
          <a:off x="11211867911" y="216979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23</xdr:row>
      <xdr:rowOff>0</xdr:rowOff>
    </xdr:from>
    <xdr:ext cx="64" cy="162224"/>
    <xdr:sp macro="" textlink="">
      <xdr:nvSpPr>
        <xdr:cNvPr id="18" name="مربع نص 17">
          <a:extLst>
            <a:ext uri="{FF2B5EF4-FFF2-40B4-BE49-F238E27FC236}">
              <a16:creationId xmlns:a16="http://schemas.microsoft.com/office/drawing/2014/main" id="{00000000-0008-0000-0000-000005000000}"/>
            </a:ext>
          </a:extLst>
        </xdr:cNvPr>
        <xdr:cNvSpPr txBox="1"/>
      </xdr:nvSpPr>
      <xdr:spPr>
        <a:xfrm>
          <a:off x="11211867911" y="216979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23</xdr:row>
      <xdr:rowOff>0</xdr:rowOff>
    </xdr:from>
    <xdr:ext cx="64" cy="162224"/>
    <xdr:sp macro="" textlink="">
      <xdr:nvSpPr>
        <xdr:cNvPr id="19" name="مربع نص 18">
          <a:extLst>
            <a:ext uri="{FF2B5EF4-FFF2-40B4-BE49-F238E27FC236}">
              <a16:creationId xmlns:a16="http://schemas.microsoft.com/office/drawing/2014/main" id="{00000000-0008-0000-0000-000006000000}"/>
            </a:ext>
          </a:extLst>
        </xdr:cNvPr>
        <xdr:cNvSpPr txBox="1"/>
      </xdr:nvSpPr>
      <xdr:spPr>
        <a:xfrm>
          <a:off x="11211867911" y="216979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23</xdr:row>
      <xdr:rowOff>0</xdr:rowOff>
    </xdr:from>
    <xdr:ext cx="64" cy="162224"/>
    <xdr:sp macro="" textlink="">
      <xdr:nvSpPr>
        <xdr:cNvPr id="20" name="مربع نص 19">
          <a:extLst>
            <a:ext uri="{FF2B5EF4-FFF2-40B4-BE49-F238E27FC236}">
              <a16:creationId xmlns:a16="http://schemas.microsoft.com/office/drawing/2014/main" id="{00000000-0008-0000-0000-000007000000}"/>
            </a:ext>
          </a:extLst>
        </xdr:cNvPr>
        <xdr:cNvSpPr txBox="1"/>
      </xdr:nvSpPr>
      <xdr:spPr>
        <a:xfrm>
          <a:off x="11211867911" y="216979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34</xdr:row>
      <xdr:rowOff>0</xdr:rowOff>
    </xdr:from>
    <xdr:ext cx="64" cy="162224"/>
    <xdr:sp macro="" textlink="">
      <xdr:nvSpPr>
        <xdr:cNvPr id="21" name="مربع نص 20">
          <a:extLst>
            <a:ext uri="{FF2B5EF4-FFF2-40B4-BE49-F238E27FC236}">
              <a16:creationId xmlns:a16="http://schemas.microsoft.com/office/drawing/2014/main" id="{00000000-0008-0000-0000-000008000000}"/>
            </a:ext>
          </a:extLst>
        </xdr:cNvPr>
        <xdr:cNvSpPr txBox="1"/>
      </xdr:nvSpPr>
      <xdr:spPr>
        <a:xfrm>
          <a:off x="11211867911" y="34261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34</xdr:row>
      <xdr:rowOff>0</xdr:rowOff>
    </xdr:from>
    <xdr:ext cx="64" cy="162224"/>
    <xdr:sp macro="" textlink="">
      <xdr:nvSpPr>
        <xdr:cNvPr id="22" name="مربع نص 21">
          <a:extLst>
            <a:ext uri="{FF2B5EF4-FFF2-40B4-BE49-F238E27FC236}">
              <a16:creationId xmlns:a16="http://schemas.microsoft.com/office/drawing/2014/main" id="{00000000-0008-0000-0000-000009000000}"/>
            </a:ext>
          </a:extLst>
        </xdr:cNvPr>
        <xdr:cNvSpPr txBox="1"/>
      </xdr:nvSpPr>
      <xdr:spPr>
        <a:xfrm>
          <a:off x="11211867911" y="34261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29</xdr:row>
      <xdr:rowOff>0</xdr:rowOff>
    </xdr:from>
    <xdr:ext cx="64" cy="162224"/>
    <xdr:sp macro="" textlink="">
      <xdr:nvSpPr>
        <xdr:cNvPr id="23" name="مربع نص 22">
          <a:extLst>
            <a:ext uri="{FF2B5EF4-FFF2-40B4-BE49-F238E27FC236}">
              <a16:creationId xmlns:a16="http://schemas.microsoft.com/office/drawing/2014/main" id="{00000000-0008-0000-0000-000010000000}"/>
            </a:ext>
          </a:extLst>
        </xdr:cNvPr>
        <xdr:cNvSpPr txBox="1"/>
      </xdr:nvSpPr>
      <xdr:spPr>
        <a:xfrm>
          <a:off x="11211867911" y="234791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29</xdr:row>
      <xdr:rowOff>0</xdr:rowOff>
    </xdr:from>
    <xdr:ext cx="64" cy="162224"/>
    <xdr:sp macro="" textlink="">
      <xdr:nvSpPr>
        <xdr:cNvPr id="24" name="مربع نص 23">
          <a:extLst>
            <a:ext uri="{FF2B5EF4-FFF2-40B4-BE49-F238E27FC236}">
              <a16:creationId xmlns:a16="http://schemas.microsoft.com/office/drawing/2014/main" id="{00000000-0008-0000-0000-000011000000}"/>
            </a:ext>
          </a:extLst>
        </xdr:cNvPr>
        <xdr:cNvSpPr txBox="1"/>
      </xdr:nvSpPr>
      <xdr:spPr>
        <a:xfrm>
          <a:off x="11211867911" y="234791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29</xdr:row>
      <xdr:rowOff>0</xdr:rowOff>
    </xdr:from>
    <xdr:ext cx="64" cy="162224"/>
    <xdr:sp macro="" textlink="">
      <xdr:nvSpPr>
        <xdr:cNvPr id="25" name="مربع نص 24">
          <a:extLst>
            <a:ext uri="{FF2B5EF4-FFF2-40B4-BE49-F238E27FC236}">
              <a16:creationId xmlns:a16="http://schemas.microsoft.com/office/drawing/2014/main" id="{00000000-0008-0000-0000-000012000000}"/>
            </a:ext>
          </a:extLst>
        </xdr:cNvPr>
        <xdr:cNvSpPr txBox="1"/>
      </xdr:nvSpPr>
      <xdr:spPr>
        <a:xfrm>
          <a:off x="11211867911" y="234791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29</xdr:row>
      <xdr:rowOff>0</xdr:rowOff>
    </xdr:from>
    <xdr:ext cx="64" cy="162224"/>
    <xdr:sp macro="" textlink="">
      <xdr:nvSpPr>
        <xdr:cNvPr id="26" name="مربع نص 25">
          <a:extLst>
            <a:ext uri="{FF2B5EF4-FFF2-40B4-BE49-F238E27FC236}">
              <a16:creationId xmlns:a16="http://schemas.microsoft.com/office/drawing/2014/main" id="{00000000-0008-0000-0000-000013000000}"/>
            </a:ext>
          </a:extLst>
        </xdr:cNvPr>
        <xdr:cNvSpPr txBox="1"/>
      </xdr:nvSpPr>
      <xdr:spPr>
        <a:xfrm>
          <a:off x="11211867911" y="234791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9</xdr:row>
      <xdr:rowOff>0</xdr:rowOff>
    </xdr:from>
    <xdr:ext cx="64" cy="162224"/>
    <xdr:sp macro="" textlink="">
      <xdr:nvSpPr>
        <xdr:cNvPr id="27" name="مربع نص 26">
          <a:extLst>
            <a:ext uri="{FF2B5EF4-FFF2-40B4-BE49-F238E27FC236}">
              <a16:creationId xmlns:a16="http://schemas.microsoft.com/office/drawing/2014/main" id="{00000000-0008-0000-0000-000014000000}"/>
            </a:ext>
          </a:extLst>
        </xdr:cNvPr>
        <xdr:cNvSpPr txBox="1"/>
      </xdr:nvSpPr>
      <xdr:spPr>
        <a:xfrm>
          <a:off x="11211867911" y="39338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9</xdr:row>
      <xdr:rowOff>0</xdr:rowOff>
    </xdr:from>
    <xdr:ext cx="64" cy="162224"/>
    <xdr:sp macro="" textlink="">
      <xdr:nvSpPr>
        <xdr:cNvPr id="28" name="مربع نص 27">
          <a:extLst>
            <a:ext uri="{FF2B5EF4-FFF2-40B4-BE49-F238E27FC236}">
              <a16:creationId xmlns:a16="http://schemas.microsoft.com/office/drawing/2014/main" id="{00000000-0008-0000-0000-000015000000}"/>
            </a:ext>
          </a:extLst>
        </xdr:cNvPr>
        <xdr:cNvSpPr txBox="1"/>
      </xdr:nvSpPr>
      <xdr:spPr>
        <a:xfrm>
          <a:off x="11211867911" y="39338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33</xdr:row>
      <xdr:rowOff>0</xdr:rowOff>
    </xdr:from>
    <xdr:ext cx="64" cy="162224"/>
    <xdr:sp macro="" textlink="">
      <xdr:nvSpPr>
        <xdr:cNvPr id="29" name="مربع نص 28">
          <a:extLst>
            <a:ext uri="{FF2B5EF4-FFF2-40B4-BE49-F238E27FC236}">
              <a16:creationId xmlns:a16="http://schemas.microsoft.com/office/drawing/2014/main" id="{00000000-0008-0000-0000-000016000000}"/>
            </a:ext>
          </a:extLst>
        </xdr:cNvPr>
        <xdr:cNvSpPr txBox="1"/>
      </xdr:nvSpPr>
      <xdr:spPr>
        <a:xfrm>
          <a:off x="11211867911" y="324802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38</xdr:col>
      <xdr:colOff>257175</xdr:colOff>
      <xdr:row>33</xdr:row>
      <xdr:rowOff>0</xdr:rowOff>
    </xdr:from>
    <xdr:ext cx="64" cy="162224"/>
    <xdr:sp macro="" textlink="">
      <xdr:nvSpPr>
        <xdr:cNvPr id="30" name="مربع نص 29">
          <a:extLst>
            <a:ext uri="{FF2B5EF4-FFF2-40B4-BE49-F238E27FC236}">
              <a16:creationId xmlns:a16="http://schemas.microsoft.com/office/drawing/2014/main" id="{00000000-0008-0000-0000-000017000000}"/>
            </a:ext>
          </a:extLst>
        </xdr:cNvPr>
        <xdr:cNvSpPr txBox="1"/>
      </xdr:nvSpPr>
      <xdr:spPr>
        <a:xfrm>
          <a:off x="11211867911" y="324802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9</xdr:row>
      <xdr:rowOff>0</xdr:rowOff>
    </xdr:from>
    <xdr:ext cx="64" cy="162224"/>
    <xdr:sp macro="" textlink="">
      <xdr:nvSpPr>
        <xdr:cNvPr id="31" name="مربع نص 30"/>
        <xdr:cNvSpPr txBox="1"/>
      </xdr:nvSpPr>
      <xdr:spPr>
        <a:xfrm>
          <a:off x="11216944736" y="43405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9</xdr:row>
      <xdr:rowOff>0</xdr:rowOff>
    </xdr:from>
    <xdr:ext cx="64" cy="162224"/>
    <xdr:sp macro="" textlink="">
      <xdr:nvSpPr>
        <xdr:cNvPr id="32" name="مربع نص 31"/>
        <xdr:cNvSpPr txBox="1"/>
      </xdr:nvSpPr>
      <xdr:spPr>
        <a:xfrm>
          <a:off x="11216944736" y="43405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28</xdr:col>
      <xdr:colOff>0</xdr:colOff>
      <xdr:row>5</xdr:row>
      <xdr:rowOff>0</xdr:rowOff>
    </xdr:from>
    <xdr:ext cx="64" cy="162224"/>
    <xdr:sp macro="" textlink="">
      <xdr:nvSpPr>
        <xdr:cNvPr id="2" name="مربع نص 1"/>
        <xdr:cNvSpPr txBox="1"/>
      </xdr:nvSpPr>
      <xdr:spPr>
        <a:xfrm>
          <a:off x="11215217536" y="317658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44</xdr:row>
      <xdr:rowOff>0</xdr:rowOff>
    </xdr:from>
    <xdr:ext cx="64" cy="162224"/>
    <xdr:sp macro="" textlink="">
      <xdr:nvSpPr>
        <xdr:cNvPr id="3" name="مربع نص 2">
          <a:extLst>
            <a:ext uri="{FF2B5EF4-FFF2-40B4-BE49-F238E27FC236}">
              <a16:creationId xmlns:a16="http://schemas.microsoft.com/office/drawing/2014/main" id="{00000000-0008-0000-1000-000002000000}"/>
            </a:ext>
          </a:extLst>
        </xdr:cNvPr>
        <xdr:cNvSpPr txBox="1"/>
      </xdr:nvSpPr>
      <xdr:spPr>
        <a:xfrm>
          <a:off x="11218027411" y="340518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54</xdr:row>
      <xdr:rowOff>0</xdr:rowOff>
    </xdr:from>
    <xdr:ext cx="64" cy="162224"/>
    <xdr:sp macro="" textlink="">
      <xdr:nvSpPr>
        <xdr:cNvPr id="4" name="مربع نص 3"/>
        <xdr:cNvSpPr txBox="1"/>
      </xdr:nvSpPr>
      <xdr:spPr>
        <a:xfrm>
          <a:off x="11214439661" y="11049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54</xdr:row>
      <xdr:rowOff>0</xdr:rowOff>
    </xdr:from>
    <xdr:ext cx="64" cy="162224"/>
    <xdr:sp macro="" textlink="">
      <xdr:nvSpPr>
        <xdr:cNvPr id="5" name="مربع نص 4"/>
        <xdr:cNvSpPr txBox="1"/>
      </xdr:nvSpPr>
      <xdr:spPr>
        <a:xfrm>
          <a:off x="11215296911" y="11049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108</xdr:row>
      <xdr:rowOff>0</xdr:rowOff>
    </xdr:from>
    <xdr:ext cx="64" cy="162224"/>
    <xdr:sp macro="" textlink="">
      <xdr:nvSpPr>
        <xdr:cNvPr id="6" name="مربع نص 5"/>
        <xdr:cNvSpPr txBox="1"/>
      </xdr:nvSpPr>
      <xdr:spPr>
        <a:xfrm>
          <a:off x="11330939936" y="162358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108</xdr:row>
      <xdr:rowOff>0</xdr:rowOff>
    </xdr:from>
    <xdr:ext cx="64" cy="162224"/>
    <xdr:sp macro="" textlink="">
      <xdr:nvSpPr>
        <xdr:cNvPr id="7" name="مربع نص 6">
          <a:extLst>
            <a:ext uri="{FF2B5EF4-FFF2-40B4-BE49-F238E27FC236}">
              <a16:creationId xmlns:a16="http://schemas.microsoft.com/office/drawing/2014/main" id="{00000000-0008-0000-0500-000002000000}"/>
            </a:ext>
          </a:extLst>
        </xdr:cNvPr>
        <xdr:cNvSpPr txBox="1"/>
      </xdr:nvSpPr>
      <xdr:spPr>
        <a:xfrm>
          <a:off x="11217630536" y="16002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103</xdr:row>
      <xdr:rowOff>0</xdr:rowOff>
    </xdr:from>
    <xdr:ext cx="64" cy="162224"/>
    <xdr:sp macro="" textlink="">
      <xdr:nvSpPr>
        <xdr:cNvPr id="8" name="مربع نص 7"/>
        <xdr:cNvSpPr txBox="1"/>
      </xdr:nvSpPr>
      <xdr:spPr>
        <a:xfrm>
          <a:off x="11217630536" y="102146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28</xdr:col>
      <xdr:colOff>0</xdr:colOff>
      <xdr:row>103</xdr:row>
      <xdr:rowOff>0</xdr:rowOff>
    </xdr:from>
    <xdr:ext cx="64" cy="162224"/>
    <xdr:sp macro="" textlink="">
      <xdr:nvSpPr>
        <xdr:cNvPr id="9" name="مربع نص 8">
          <a:extLst>
            <a:ext uri="{FF2B5EF4-FFF2-40B4-BE49-F238E27FC236}">
              <a16:creationId xmlns:a16="http://schemas.microsoft.com/office/drawing/2014/main" id="{00000000-0008-0000-0500-000002000000}"/>
            </a:ext>
          </a:extLst>
        </xdr:cNvPr>
        <xdr:cNvSpPr txBox="1"/>
      </xdr:nvSpPr>
      <xdr:spPr>
        <a:xfrm>
          <a:off x="11217630536" y="102146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27</xdr:col>
      <xdr:colOff>0</xdr:colOff>
      <xdr:row>104</xdr:row>
      <xdr:rowOff>0</xdr:rowOff>
    </xdr:from>
    <xdr:ext cx="64" cy="162224"/>
    <xdr:sp macro="" textlink="">
      <xdr:nvSpPr>
        <xdr:cNvPr id="10" name="مربع نص 9">
          <a:extLst>
            <a:ext uri="{FF2B5EF4-FFF2-40B4-BE49-F238E27FC236}">
              <a16:creationId xmlns:a16="http://schemas.microsoft.com/office/drawing/2014/main" id="{00000000-0008-0000-0500-000002000000}"/>
            </a:ext>
          </a:extLst>
        </xdr:cNvPr>
        <xdr:cNvSpPr txBox="1"/>
      </xdr:nvSpPr>
      <xdr:spPr>
        <a:xfrm>
          <a:off x="11217630536" y="16002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it\Saved%20Games\Downloads\&#1578;&#1601;&#1585;&#1610;&#1585;%20&#1575;&#1604;&#1583;&#1575;&#1582;&#1604;&#1610;&#1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580;&#1605;&#1593;&#1610;&#1577;%20&#1575;&#1604;&#1571;&#1605;&#1604;\&#1578;&#1601;&#1575;&#1585;&#1610;&#1585;\&#1606;&#1605;&#1575;&#1584;&#1580;%20&#1578;&#1602;&#1575;&#1585;&#1610;&#1585;\&#1578;&#1601;&#1585;&#1610;&#1585;%20&#1575;&#1604;&#1583;&#1575;&#1582;&#1604;&#1610;&#1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YDI/Downloads/&#1578;&#1601;&#1585;&#1610;&#1585;%20&#1575;&#1604;&#1583;&#1575;&#1582;&#1604;&#1610;&#15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oha\Desktop\&#1575;&#1604;&#1605;&#1589;&#1606;&#16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terface"/>
      <sheetName val="data1"/>
      <sheetName val="data2"/>
      <sheetName val="data3"/>
      <sheetName val="hr"/>
      <sheetName val="Act"/>
      <sheetName val="balance"/>
      <sheetName val="income"/>
      <sheetName val="invest"/>
      <sheetName val="vehicle"/>
      <sheetName val="Acttest"/>
      <sheetName val="hrcal"/>
      <sheetName val="provar"/>
      <sheetName val="datavar"/>
      <sheetName val="chvar"/>
      <sheetName val="test"/>
      <sheetName val="procla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3">
          <cell r="N23" t="str">
            <v>كل الفئات</v>
          </cell>
        </row>
        <row r="24">
          <cell r="N24" t="str">
            <v>طفولة المهد</v>
          </cell>
        </row>
        <row r="25">
          <cell r="N25" t="str">
            <v>الطفولة المبكرة</v>
          </cell>
        </row>
        <row r="26">
          <cell r="N26" t="str">
            <v>الطفولة المتوسطة</v>
          </cell>
        </row>
        <row r="27">
          <cell r="N27" t="str">
            <v>الطفولة المراهقة</v>
          </cell>
        </row>
        <row r="28">
          <cell r="N28" t="str">
            <v>طفولة متعدّدة</v>
          </cell>
        </row>
        <row r="29">
          <cell r="N29" t="str">
            <v>الشباب</v>
          </cell>
        </row>
        <row r="30">
          <cell r="N30" t="str">
            <v>الكهولة</v>
          </cell>
        </row>
        <row r="31">
          <cell r="N31" t="str">
            <v>المسنين</v>
          </cell>
        </row>
        <row r="32">
          <cell r="N32" t="str">
            <v>العمال</v>
          </cell>
        </row>
        <row r="33">
          <cell r="N33" t="str">
            <v>المعوقين</v>
          </cell>
        </row>
        <row r="34">
          <cell r="N34" t="str">
            <v>اللاجئين</v>
          </cell>
        </row>
        <row r="35">
          <cell r="N35" t="str">
            <v>الأسرى</v>
          </cell>
        </row>
        <row r="36">
          <cell r="N36" t="str">
            <v>أهالي الشهداء</v>
          </cell>
        </row>
        <row r="37">
          <cell r="N37" t="str">
            <v>الجرحى</v>
          </cell>
        </row>
        <row r="38">
          <cell r="N38" t="str">
            <v>الجرحى والأسرى وأهالي الشهداء</v>
          </cell>
        </row>
        <row r="39">
          <cell r="N39" t="str">
            <v>العائلة أو العشيرة</v>
          </cell>
        </row>
        <row r="40">
          <cell r="N40" t="str">
            <v>أعضاء الجمعية العمومية</v>
          </cell>
        </row>
        <row r="41">
          <cell r="N41" t="str">
            <v>-</v>
          </cell>
        </row>
        <row r="59">
          <cell r="B59" t="str">
            <v>ذكور</v>
          </cell>
        </row>
        <row r="60">
          <cell r="B60" t="str">
            <v>إناث</v>
          </cell>
        </row>
        <row r="61">
          <cell r="B61" t="str">
            <v>كلا الجنسين</v>
          </cell>
        </row>
      </sheetData>
      <sheetData sheetId="14" refreshError="1">
        <row r="22">
          <cell r="B22" t="str">
            <v>شمال غزة</v>
          </cell>
          <cell r="D22" t="str">
            <v>ملك</v>
          </cell>
          <cell r="F22" t="str">
            <v>ملك</v>
          </cell>
          <cell r="H22" t="str">
            <v>الجمعة والسبت</v>
          </cell>
        </row>
        <row r="23">
          <cell r="B23" t="str">
            <v>غزة</v>
          </cell>
          <cell r="D23" t="str">
            <v>إيجار</v>
          </cell>
          <cell r="F23" t="str">
            <v>تخصيص حكومي</v>
          </cell>
          <cell r="H23" t="str">
            <v>الجمعة فقط</v>
          </cell>
        </row>
        <row r="24">
          <cell r="B24" t="str">
            <v>الوسطى</v>
          </cell>
          <cell r="D24" t="str">
            <v>استضافة</v>
          </cell>
          <cell r="F24" t="str">
            <v>إيجار</v>
          </cell>
          <cell r="H24" t="str">
            <v>الجمعة والأحد</v>
          </cell>
        </row>
        <row r="25">
          <cell r="B25" t="str">
            <v>خانيونس</v>
          </cell>
          <cell r="F25" t="str">
            <v>لا يوجد</v>
          </cell>
          <cell r="H25" t="str">
            <v>الخميس والجمعة</v>
          </cell>
        </row>
        <row r="26">
          <cell r="B26" t="str">
            <v>رفح</v>
          </cell>
          <cell r="H26" t="str">
            <v>السبت والأحد</v>
          </cell>
        </row>
        <row r="27">
          <cell r="B27" t="str">
            <v>الضفة</v>
          </cell>
          <cell r="H27" t="str">
            <v>الأحد والاثنين</v>
          </cell>
        </row>
        <row r="28">
          <cell r="H28" t="str">
            <v>الاثنين والثلاثاء</v>
          </cell>
        </row>
        <row r="29">
          <cell r="H29" t="str">
            <v>الثلاثاء والأربعاء</v>
          </cell>
        </row>
        <row r="30">
          <cell r="H30" t="str">
            <v>الأربعاء والخميس</v>
          </cell>
        </row>
        <row r="31">
          <cell r="H31" t="str">
            <v>الأحد فقط</v>
          </cell>
        </row>
        <row r="32">
          <cell r="B32">
            <v>7</v>
          </cell>
          <cell r="D32">
            <v>1</v>
          </cell>
          <cell r="H32" t="str">
            <v>الاثنين فقط</v>
          </cell>
        </row>
        <row r="33">
          <cell r="B33">
            <v>8</v>
          </cell>
          <cell r="D33">
            <v>2</v>
          </cell>
          <cell r="H33" t="str">
            <v>الثلاثاء فقط</v>
          </cell>
        </row>
        <row r="34">
          <cell r="B34">
            <v>9</v>
          </cell>
          <cell r="D34">
            <v>3</v>
          </cell>
          <cell r="H34" t="str">
            <v>الأربعاء فقط</v>
          </cell>
        </row>
        <row r="35">
          <cell r="B35">
            <v>10</v>
          </cell>
          <cell r="D35">
            <v>4</v>
          </cell>
          <cell r="H35" t="str">
            <v>الخميس فقط</v>
          </cell>
        </row>
        <row r="36">
          <cell r="B36">
            <v>11</v>
          </cell>
          <cell r="D36">
            <v>5</v>
          </cell>
          <cell r="H36" t="str">
            <v>السبت فقط</v>
          </cell>
        </row>
        <row r="37">
          <cell r="B37">
            <v>12</v>
          </cell>
        </row>
        <row r="38">
          <cell r="B38">
            <v>13</v>
          </cell>
        </row>
        <row r="42">
          <cell r="B42" t="str">
            <v>اجتماعي</v>
          </cell>
          <cell r="C42" t="str">
            <v>اجتماعي</v>
          </cell>
          <cell r="D42" t="str">
            <v>الشئون الاجتماعية</v>
          </cell>
          <cell r="F42" t="str">
            <v>قطاع غزة</v>
          </cell>
        </row>
        <row r="43">
          <cell r="B43" t="str">
            <v>صحي</v>
          </cell>
          <cell r="C43" t="str">
            <v>صحي</v>
          </cell>
          <cell r="D43" t="str">
            <v>شئون المرأة</v>
          </cell>
          <cell r="F43" t="str">
            <v>الضفة</v>
          </cell>
        </row>
        <row r="44">
          <cell r="B44" t="str">
            <v>اقتصادي</v>
          </cell>
          <cell r="C44" t="str">
            <v>اقتصادي</v>
          </cell>
          <cell r="D44" t="str">
            <v>التربية والتعليم</v>
          </cell>
          <cell r="F44" t="str">
            <v>الضفة والقطاع</v>
          </cell>
        </row>
        <row r="45">
          <cell r="B45" t="str">
            <v>زراعي</v>
          </cell>
          <cell r="C45" t="str">
            <v>زراعي</v>
          </cell>
          <cell r="D45" t="str">
            <v>الشباب والرياضة</v>
          </cell>
          <cell r="F45" t="str">
            <v>الضفة والقطاع وأرض 48</v>
          </cell>
        </row>
        <row r="46">
          <cell r="B46" t="str">
            <v>اسكان</v>
          </cell>
          <cell r="C46" t="str">
            <v>اسكان</v>
          </cell>
          <cell r="D46" t="str">
            <v>الصحة</v>
          </cell>
          <cell r="F46" t="str">
            <v>الفلسطينيين في الداخل والخارج</v>
          </cell>
        </row>
        <row r="47">
          <cell r="B47" t="str">
            <v>بنية تحتية</v>
          </cell>
          <cell r="C47" t="str">
            <v>بنية تحتية</v>
          </cell>
          <cell r="D47" t="str">
            <v>الزراعة</v>
          </cell>
          <cell r="F47" t="str">
            <v>شمال غزة</v>
          </cell>
        </row>
        <row r="48">
          <cell r="B48" t="str">
            <v>تدريب مهني</v>
          </cell>
          <cell r="C48" t="str">
            <v>تدريب مهني</v>
          </cell>
          <cell r="D48" t="str">
            <v>سلطة جودة البيئة</v>
          </cell>
          <cell r="F48" t="str">
            <v>غزة</v>
          </cell>
        </row>
        <row r="49">
          <cell r="B49" t="str">
            <v>بناء قدرات المستفيدين</v>
          </cell>
          <cell r="C49" t="str">
            <v>بناء قدرات المستفيدين</v>
          </cell>
          <cell r="D49" t="str">
            <v>الاقتصاد</v>
          </cell>
          <cell r="F49" t="str">
            <v>الوسطى</v>
          </cell>
        </row>
        <row r="50">
          <cell r="B50" t="str">
            <v>بناء القدرات الذاتية للجمعية</v>
          </cell>
          <cell r="C50" t="str">
            <v>بناء القدرات الذاتية للجمعية</v>
          </cell>
          <cell r="D50" t="str">
            <v>العمل</v>
          </cell>
          <cell r="F50" t="str">
            <v>خانيونس</v>
          </cell>
        </row>
        <row r="51">
          <cell r="B51" t="str">
            <v>مشاريع صغيرة</v>
          </cell>
          <cell r="C51" t="str">
            <v>مشاريع صغيرة</v>
          </cell>
          <cell r="D51" t="str">
            <v>الحكم المحلي</v>
          </cell>
          <cell r="F51" t="str">
            <v>رفح</v>
          </cell>
        </row>
        <row r="52">
          <cell r="B52" t="str">
            <v>ديموقراطية وحكم رشيد</v>
          </cell>
          <cell r="C52" t="str">
            <v>ديموقراطية وحكم رشيد</v>
          </cell>
          <cell r="D52" t="str">
            <v>الأشغال العامة</v>
          </cell>
          <cell r="F52" t="str">
            <v>جنوب القطاع</v>
          </cell>
        </row>
        <row r="53">
          <cell r="B53" t="str">
            <v>حقوق الإنسان</v>
          </cell>
          <cell r="C53" t="str">
            <v>حقوق الإنسان</v>
          </cell>
          <cell r="D53" t="str">
            <v>التخطيط</v>
          </cell>
          <cell r="F53" t="str">
            <v>أكثر من محافظة</v>
          </cell>
        </row>
        <row r="54">
          <cell r="B54" t="str">
            <v>سياحة وآثار</v>
          </cell>
          <cell r="C54" t="str">
            <v>سياحة وآثار</v>
          </cell>
          <cell r="D54" t="str">
            <v>السياحة والآثار</v>
          </cell>
        </row>
        <row r="55">
          <cell r="B55" t="str">
            <v>مياه</v>
          </cell>
          <cell r="C55" t="str">
            <v>مياه</v>
          </cell>
          <cell r="D55" t="str">
            <v>النقل والمواصلات</v>
          </cell>
        </row>
        <row r="56">
          <cell r="B56" t="str">
            <v>إعلامي</v>
          </cell>
          <cell r="C56" t="str">
            <v>إعلامي</v>
          </cell>
          <cell r="D56" t="str">
            <v>الاتصالات وتكنولوجيا المعلومات</v>
          </cell>
        </row>
        <row r="57">
          <cell r="B57" t="str">
            <v>تعليمي</v>
          </cell>
          <cell r="C57" t="str">
            <v>تعليمي</v>
          </cell>
          <cell r="D57" t="str">
            <v>الإعلام</v>
          </cell>
        </row>
        <row r="58">
          <cell r="B58" t="str">
            <v>تكنولوجيا المعلومات</v>
          </cell>
          <cell r="C58" t="str">
            <v>تكنولوجيا المعلومات</v>
          </cell>
          <cell r="D58" t="str">
            <v>الثقافة</v>
          </cell>
        </row>
        <row r="59">
          <cell r="B59" t="str">
            <v>ثقافي</v>
          </cell>
          <cell r="C59" t="str">
            <v>ثقافي</v>
          </cell>
          <cell r="D59" t="str">
            <v>الخارجية</v>
          </cell>
        </row>
        <row r="60">
          <cell r="B60" t="str">
            <v>ديني</v>
          </cell>
          <cell r="C60" t="str">
            <v>ديني</v>
          </cell>
          <cell r="D60" t="str">
            <v>الأوقاف والشئون الدينية</v>
          </cell>
        </row>
        <row r="61">
          <cell r="B61" t="str">
            <v>رياضي</v>
          </cell>
          <cell r="C61" t="str">
            <v>رياضي</v>
          </cell>
          <cell r="D61" t="str">
            <v>الأسرى والقدس وشئون اللاجئين</v>
          </cell>
        </row>
        <row r="62">
          <cell r="B62" t="str">
            <v>ترفيهي</v>
          </cell>
          <cell r="C62" t="str">
            <v>ترفيهي</v>
          </cell>
          <cell r="D62" t="str">
            <v>العدل</v>
          </cell>
        </row>
        <row r="63">
          <cell r="B63" t="str">
            <v>نقل ومواصلات</v>
          </cell>
          <cell r="C63" t="str">
            <v>نقل ومواصلات</v>
          </cell>
        </row>
        <row r="64">
          <cell r="B64" t="str">
            <v>حل النزاعات بالطرق البديلة</v>
          </cell>
          <cell r="C64" t="str">
            <v>حل النزاعات بالطرق البديلة</v>
          </cell>
        </row>
        <row r="65">
          <cell r="B65" t="str">
            <v>الاصلاح وشؤون العشائر</v>
          </cell>
          <cell r="C65" t="str">
            <v>الاصلاح وشؤون العشائر</v>
          </cell>
        </row>
        <row r="66">
          <cell r="B66" t="str">
            <v>العلاقات الخارجية</v>
          </cell>
          <cell r="C66" t="str">
            <v>العلاقات الخارجية</v>
          </cell>
        </row>
        <row r="67">
          <cell r="B67" t="str">
            <v>بيئي</v>
          </cell>
          <cell r="C67" t="str">
            <v>بيئي</v>
          </cell>
        </row>
        <row r="68">
          <cell r="C68" t="str">
            <v>-</v>
          </cell>
        </row>
        <row r="95">
          <cell r="B95" t="str">
            <v>نعم</v>
          </cell>
          <cell r="D95" t="str">
            <v>نعم</v>
          </cell>
          <cell r="F95" t="str">
            <v>نعم</v>
          </cell>
          <cell r="H95" t="str">
            <v>نعم</v>
          </cell>
          <cell r="J95" t="str">
            <v>نعم</v>
          </cell>
          <cell r="L95" t="str">
            <v>لا يوجد سجل</v>
          </cell>
        </row>
        <row r="96">
          <cell r="B96" t="str">
            <v>لا</v>
          </cell>
          <cell r="D96" t="str">
            <v>لا</v>
          </cell>
          <cell r="F96" t="str">
            <v>لا</v>
          </cell>
          <cell r="H96" t="str">
            <v>لا</v>
          </cell>
          <cell r="J96" t="str">
            <v>لا</v>
          </cell>
        </row>
        <row r="97">
          <cell r="F97" t="str">
            <v>لا توجد مخالفات</v>
          </cell>
          <cell r="J97" t="str">
            <v>لا يوجد سجل</v>
          </cell>
        </row>
        <row r="105">
          <cell r="B105" t="str">
            <v>محلي</v>
          </cell>
        </row>
        <row r="106">
          <cell r="B106" t="str">
            <v>إقليمي</v>
          </cell>
        </row>
        <row r="107">
          <cell r="B107" t="str">
            <v>دولي</v>
          </cell>
        </row>
      </sheetData>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terface"/>
      <sheetName val="data1"/>
      <sheetName val="data2"/>
      <sheetName val="data3"/>
      <sheetName val="hr"/>
      <sheetName val="Act"/>
      <sheetName val="balance"/>
      <sheetName val="income"/>
      <sheetName val="invest"/>
      <sheetName val="vehicle"/>
      <sheetName val="Acttest"/>
      <sheetName val="hrcal"/>
      <sheetName val="provar"/>
      <sheetName val="datavar"/>
      <sheetName val="chvar"/>
      <sheetName val="test"/>
      <sheetName val="proclass"/>
    </sheetNames>
    <sheetDataSet>
      <sheetData sheetId="0" refreshError="1"/>
      <sheetData sheetId="1" refreshError="1"/>
      <sheetData sheetId="2"/>
      <sheetData sheetId="3"/>
      <sheetData sheetId="4"/>
      <sheetData sheetId="5"/>
      <sheetData sheetId="6">
        <row r="2">
          <cell r="H2">
            <v>0</v>
          </cell>
        </row>
      </sheetData>
      <sheetData sheetId="7"/>
      <sheetData sheetId="8"/>
      <sheetData sheetId="9"/>
      <sheetData sheetId="10"/>
      <sheetData sheetId="11"/>
      <sheetData sheetId="12"/>
      <sheetData sheetId="13">
        <row r="4">
          <cell r="T4" t="str">
            <v>اجتماعي</v>
          </cell>
          <cell r="V4" t="str">
            <v>فلسطين</v>
          </cell>
        </row>
        <row r="5">
          <cell r="T5" t="str">
            <v>صحي</v>
          </cell>
          <cell r="V5" t="str">
            <v>استونيا</v>
          </cell>
        </row>
        <row r="6">
          <cell r="T6" t="str">
            <v>اقتصادي</v>
          </cell>
          <cell r="V6" t="str">
            <v>الإكوادور</v>
          </cell>
        </row>
        <row r="7">
          <cell r="T7" t="str">
            <v>زراعي</v>
          </cell>
          <cell r="V7" t="str">
            <v>الإمارات العربية المتحدة</v>
          </cell>
        </row>
        <row r="8">
          <cell r="T8" t="str">
            <v>اسكان</v>
          </cell>
          <cell r="V8" t="str">
            <v>الأرجنتين</v>
          </cell>
        </row>
        <row r="9">
          <cell r="T9" t="str">
            <v>بنية تحتية</v>
          </cell>
          <cell r="V9" t="str">
            <v>الأردن</v>
          </cell>
        </row>
        <row r="10">
          <cell r="T10" t="str">
            <v>تدريب مهني</v>
          </cell>
          <cell r="V10" t="str">
            <v>الأوروغواي</v>
          </cell>
        </row>
        <row r="11">
          <cell r="T11" t="str">
            <v>بناء قدرات المستفيدين</v>
          </cell>
          <cell r="V11" t="str">
            <v>البانيا</v>
          </cell>
        </row>
        <row r="12">
          <cell r="T12" t="str">
            <v>بناء القدرات الذاتية للجمعية</v>
          </cell>
          <cell r="V12" t="str">
            <v>الباهاما جزر</v>
          </cell>
        </row>
        <row r="13">
          <cell r="T13" t="str">
            <v>مشاريع صغيرة</v>
          </cell>
          <cell r="V13" t="str">
            <v>البحرين</v>
          </cell>
        </row>
        <row r="14">
          <cell r="T14" t="str">
            <v>ديموقراطية وحكم رشيد</v>
          </cell>
          <cell r="V14" t="str">
            <v>البرازيل</v>
          </cell>
        </row>
        <row r="15">
          <cell r="T15" t="str">
            <v>حقوق الإنسان</v>
          </cell>
          <cell r="V15" t="str">
            <v>البرتغال</v>
          </cell>
        </row>
        <row r="16">
          <cell r="T16" t="str">
            <v>سياحة وآثار</v>
          </cell>
          <cell r="V16" t="str">
            <v>البوسنة والهرسك</v>
          </cell>
        </row>
        <row r="17">
          <cell r="T17" t="str">
            <v>مياه</v>
          </cell>
          <cell r="V17" t="str">
            <v>التشيك</v>
          </cell>
        </row>
        <row r="18">
          <cell r="T18" t="str">
            <v>إعلامي</v>
          </cell>
          <cell r="V18" t="str">
            <v>الجابون</v>
          </cell>
        </row>
        <row r="19">
          <cell r="T19" t="str">
            <v>تعليمي</v>
          </cell>
          <cell r="V19" t="str">
            <v>الجزائر</v>
          </cell>
        </row>
        <row r="20">
          <cell r="T20" t="str">
            <v>تكنولوجيا المعلومات</v>
          </cell>
          <cell r="V20" t="str">
            <v>الدنمارك</v>
          </cell>
        </row>
        <row r="21">
          <cell r="T21" t="str">
            <v>ثقافي</v>
          </cell>
          <cell r="V21" t="str">
            <v>الدومينيك</v>
          </cell>
        </row>
        <row r="22">
          <cell r="T22" t="str">
            <v>ديني</v>
          </cell>
          <cell r="V22" t="str">
            <v>السعودية</v>
          </cell>
        </row>
        <row r="23">
          <cell r="B23" t="str">
            <v>نشاط</v>
          </cell>
          <cell r="D23" t="str">
            <v>تنمية</v>
          </cell>
          <cell r="F23" t="str">
            <v>نعم</v>
          </cell>
          <cell r="H23" t="str">
            <v>تحت التنفيذ</v>
          </cell>
          <cell r="J23" t="str">
            <v>قطاع غزة</v>
          </cell>
          <cell r="L23" t="str">
            <v>نعم</v>
          </cell>
          <cell r="P23" t="str">
            <v>مستمر</v>
          </cell>
          <cell r="T23" t="str">
            <v>رياضي</v>
          </cell>
          <cell r="V23" t="str">
            <v>السلفادور</v>
          </cell>
        </row>
        <row r="24">
          <cell r="B24" t="str">
            <v>مشروع</v>
          </cell>
          <cell r="D24" t="str">
            <v>إنعاش</v>
          </cell>
          <cell r="F24" t="str">
            <v>لا</v>
          </cell>
          <cell r="H24" t="str">
            <v>انتهى</v>
          </cell>
          <cell r="J24" t="str">
            <v>شمال غزة</v>
          </cell>
          <cell r="L24" t="str">
            <v>لا</v>
          </cell>
          <cell r="P24" t="str">
            <v>تحت التنفيذ</v>
          </cell>
          <cell r="T24" t="str">
            <v>ترفيهي</v>
          </cell>
          <cell r="V24" t="str">
            <v>السودان</v>
          </cell>
        </row>
        <row r="25">
          <cell r="B25" t="str">
            <v>برنامج مؤقت</v>
          </cell>
          <cell r="D25" t="str">
            <v>إغاثة</v>
          </cell>
          <cell r="F25">
            <v>0</v>
          </cell>
          <cell r="H25" t="str">
            <v>انتهى بدون إغلاق</v>
          </cell>
          <cell r="J25" t="str">
            <v>غزة</v>
          </cell>
          <cell r="L25" t="str">
            <v>ليس حدودي</v>
          </cell>
          <cell r="P25" t="str">
            <v>انتهى ولم يستمر</v>
          </cell>
          <cell r="T25" t="str">
            <v>نقل ومواصلات</v>
          </cell>
          <cell r="V25" t="str">
            <v>السويد</v>
          </cell>
        </row>
        <row r="26">
          <cell r="B26" t="str">
            <v>برنامج دائم</v>
          </cell>
          <cell r="D26">
            <v>0</v>
          </cell>
          <cell r="F26">
            <v>0</v>
          </cell>
          <cell r="H26">
            <v>0</v>
          </cell>
          <cell r="J26" t="str">
            <v>الوسطى</v>
          </cell>
          <cell r="L26">
            <v>0</v>
          </cell>
          <cell r="P26" t="str">
            <v>1شهر</v>
          </cell>
          <cell r="T26" t="str">
            <v>حل النزاعات بالطرق البديلة</v>
          </cell>
          <cell r="V26" t="str">
            <v>السينجال</v>
          </cell>
        </row>
        <row r="27">
          <cell r="B27">
            <v>0</v>
          </cell>
          <cell r="D27">
            <v>0</v>
          </cell>
          <cell r="F27">
            <v>0</v>
          </cell>
          <cell r="H27">
            <v>0</v>
          </cell>
          <cell r="J27" t="str">
            <v>خانيونس</v>
          </cell>
          <cell r="L27">
            <v>0</v>
          </cell>
          <cell r="P27" t="str">
            <v>2شهر</v>
          </cell>
          <cell r="T27" t="str">
            <v>الاصلاح وشؤون العشائر</v>
          </cell>
          <cell r="V27" t="str">
            <v>الصحراء الغربية</v>
          </cell>
        </row>
        <row r="28">
          <cell r="B28">
            <v>0</v>
          </cell>
          <cell r="D28">
            <v>0</v>
          </cell>
          <cell r="F28">
            <v>0</v>
          </cell>
          <cell r="H28">
            <v>0</v>
          </cell>
          <cell r="J28" t="str">
            <v>رفح</v>
          </cell>
          <cell r="L28">
            <v>0</v>
          </cell>
          <cell r="P28" t="str">
            <v>3شهر</v>
          </cell>
          <cell r="T28" t="str">
            <v>العلاقات الخارجية</v>
          </cell>
          <cell r="V28" t="str">
            <v>الصومال</v>
          </cell>
        </row>
        <row r="29">
          <cell r="B29">
            <v>0</v>
          </cell>
          <cell r="D29">
            <v>0</v>
          </cell>
          <cell r="F29">
            <v>0</v>
          </cell>
          <cell r="H29">
            <v>0</v>
          </cell>
          <cell r="J29" t="str">
            <v>جنوب القطاع</v>
          </cell>
          <cell r="L29">
            <v>0</v>
          </cell>
          <cell r="P29" t="str">
            <v>4شهر</v>
          </cell>
          <cell r="T29" t="str">
            <v>بيئي</v>
          </cell>
          <cell r="V29" t="str">
            <v>الصين</v>
          </cell>
        </row>
        <row r="30">
          <cell r="B30">
            <v>0</v>
          </cell>
          <cell r="D30">
            <v>0</v>
          </cell>
          <cell r="F30">
            <v>0</v>
          </cell>
          <cell r="H30">
            <v>0</v>
          </cell>
          <cell r="J30" t="str">
            <v>أكثر من محافظة</v>
          </cell>
          <cell r="L30">
            <v>0</v>
          </cell>
          <cell r="P30" t="str">
            <v>5شهر</v>
          </cell>
          <cell r="T30" t="str">
            <v>-</v>
          </cell>
          <cell r="V30" t="str">
            <v>العراق</v>
          </cell>
        </row>
        <row r="31">
          <cell r="D31">
            <v>0</v>
          </cell>
          <cell r="F31">
            <v>0</v>
          </cell>
          <cell r="H31">
            <v>0</v>
          </cell>
          <cell r="J31" t="str">
            <v>الضفة</v>
          </cell>
          <cell r="L31">
            <v>0</v>
          </cell>
          <cell r="P31" t="str">
            <v>6شهر</v>
          </cell>
          <cell r="T31">
            <v>0</v>
          </cell>
          <cell r="V31" t="str">
            <v>الفاتيكان</v>
          </cell>
        </row>
        <row r="32">
          <cell r="D32">
            <v>0</v>
          </cell>
          <cell r="F32">
            <v>0</v>
          </cell>
          <cell r="H32">
            <v>0</v>
          </cell>
          <cell r="J32" t="str">
            <v>الضفة والقطاع</v>
          </cell>
          <cell r="L32">
            <v>0</v>
          </cell>
          <cell r="P32" t="str">
            <v>7شهر</v>
          </cell>
          <cell r="T32">
            <v>0</v>
          </cell>
          <cell r="V32" t="str">
            <v>الفلبين</v>
          </cell>
        </row>
        <row r="33">
          <cell r="D33">
            <v>0</v>
          </cell>
          <cell r="F33">
            <v>0</v>
          </cell>
          <cell r="H33">
            <v>0</v>
          </cell>
          <cell r="J33" t="str">
            <v>الضفة والقطاع وأرض 48</v>
          </cell>
          <cell r="L33">
            <v>0</v>
          </cell>
          <cell r="P33" t="str">
            <v>8شهر</v>
          </cell>
          <cell r="T33">
            <v>0</v>
          </cell>
          <cell r="V33" t="str">
            <v>الكاميرون</v>
          </cell>
        </row>
        <row r="34">
          <cell r="D34">
            <v>0</v>
          </cell>
          <cell r="F34">
            <v>0</v>
          </cell>
          <cell r="H34">
            <v>0</v>
          </cell>
          <cell r="J34" t="str">
            <v>الفلسطينيين في الداخل والخارج</v>
          </cell>
          <cell r="L34">
            <v>0</v>
          </cell>
          <cell r="P34" t="str">
            <v>9شهر</v>
          </cell>
          <cell r="T34">
            <v>0</v>
          </cell>
          <cell r="V34" t="str">
            <v>الكنغو</v>
          </cell>
        </row>
        <row r="35">
          <cell r="B35" t="str">
            <v>شيكل</v>
          </cell>
          <cell r="D35">
            <v>0</v>
          </cell>
          <cell r="F35">
            <v>0</v>
          </cell>
          <cell r="H35">
            <v>0</v>
          </cell>
          <cell r="J35">
            <v>0</v>
          </cell>
          <cell r="L35">
            <v>0</v>
          </cell>
          <cell r="P35" t="str">
            <v>10شهر</v>
          </cell>
          <cell r="T35">
            <v>0</v>
          </cell>
          <cell r="V35" t="str">
            <v>الكنغو - زائير</v>
          </cell>
        </row>
        <row r="36">
          <cell r="D36">
            <v>0</v>
          </cell>
          <cell r="F36">
            <v>0</v>
          </cell>
          <cell r="H36">
            <v>0</v>
          </cell>
          <cell r="J36">
            <v>0</v>
          </cell>
          <cell r="L36">
            <v>0</v>
          </cell>
          <cell r="P36" t="str">
            <v>11شهر</v>
          </cell>
          <cell r="T36">
            <v>0</v>
          </cell>
          <cell r="V36" t="str">
            <v>الكويت</v>
          </cell>
        </row>
        <row r="37">
          <cell r="D37">
            <v>0</v>
          </cell>
          <cell r="F37">
            <v>0</v>
          </cell>
          <cell r="H37">
            <v>0</v>
          </cell>
          <cell r="J37">
            <v>0</v>
          </cell>
          <cell r="L37">
            <v>0</v>
          </cell>
          <cell r="P37">
            <v>0</v>
          </cell>
          <cell r="T37">
            <v>0</v>
          </cell>
          <cell r="V37" t="str">
            <v>المغرب</v>
          </cell>
        </row>
        <row r="38">
          <cell r="D38">
            <v>0</v>
          </cell>
          <cell r="F38">
            <v>0</v>
          </cell>
          <cell r="H38">
            <v>0</v>
          </cell>
          <cell r="J38">
            <v>0</v>
          </cell>
          <cell r="L38">
            <v>0</v>
          </cell>
          <cell r="P38">
            <v>0</v>
          </cell>
          <cell r="T38">
            <v>0</v>
          </cell>
          <cell r="V38" t="str">
            <v>المكسيك</v>
          </cell>
        </row>
        <row r="39">
          <cell r="D39">
            <v>0</v>
          </cell>
          <cell r="F39">
            <v>0</v>
          </cell>
          <cell r="H39">
            <v>0</v>
          </cell>
          <cell r="J39">
            <v>0</v>
          </cell>
          <cell r="L39">
            <v>0</v>
          </cell>
          <cell r="P39">
            <v>0</v>
          </cell>
          <cell r="T39">
            <v>0</v>
          </cell>
          <cell r="V39" t="str">
            <v>النرويج</v>
          </cell>
        </row>
        <row r="40">
          <cell r="D40">
            <v>0</v>
          </cell>
          <cell r="F40">
            <v>0</v>
          </cell>
          <cell r="H40">
            <v>0</v>
          </cell>
          <cell r="J40">
            <v>0</v>
          </cell>
          <cell r="L40">
            <v>0</v>
          </cell>
          <cell r="P40">
            <v>0</v>
          </cell>
          <cell r="T40">
            <v>0</v>
          </cell>
          <cell r="V40" t="str">
            <v>النمسا</v>
          </cell>
        </row>
        <row r="41">
          <cell r="D41">
            <v>0</v>
          </cell>
          <cell r="F41">
            <v>0</v>
          </cell>
          <cell r="H41">
            <v>0</v>
          </cell>
          <cell r="J41">
            <v>0</v>
          </cell>
          <cell r="L41">
            <v>0</v>
          </cell>
          <cell r="P41">
            <v>0</v>
          </cell>
          <cell r="T41">
            <v>0</v>
          </cell>
          <cell r="V41" t="str">
            <v>النيبال</v>
          </cell>
        </row>
        <row r="42">
          <cell r="D42">
            <v>0</v>
          </cell>
          <cell r="F42">
            <v>0</v>
          </cell>
          <cell r="H42">
            <v>0</v>
          </cell>
          <cell r="J42">
            <v>0</v>
          </cell>
          <cell r="L42">
            <v>0</v>
          </cell>
          <cell r="P42">
            <v>0</v>
          </cell>
          <cell r="T42">
            <v>0</v>
          </cell>
          <cell r="V42" t="str">
            <v>النيجر</v>
          </cell>
        </row>
        <row r="43">
          <cell r="T43">
            <v>0</v>
          </cell>
          <cell r="V43" t="str">
            <v>الهند</v>
          </cell>
        </row>
        <row r="44">
          <cell r="T44">
            <v>0</v>
          </cell>
          <cell r="V44" t="str">
            <v>الولايات المتحدة الأمريكية</v>
          </cell>
        </row>
        <row r="45">
          <cell r="T45">
            <v>0</v>
          </cell>
          <cell r="V45" t="str">
            <v>اليابان</v>
          </cell>
        </row>
        <row r="46">
          <cell r="T46">
            <v>0</v>
          </cell>
          <cell r="V46" t="str">
            <v>اليمن</v>
          </cell>
        </row>
        <row r="47">
          <cell r="T47">
            <v>0</v>
          </cell>
          <cell r="V47" t="str">
            <v>اليونان</v>
          </cell>
        </row>
        <row r="48">
          <cell r="T48">
            <v>0</v>
          </cell>
          <cell r="V48" t="str">
            <v>إيران</v>
          </cell>
        </row>
        <row r="49">
          <cell r="T49">
            <v>0</v>
          </cell>
          <cell r="V49" t="str">
            <v>إيرلنده</v>
          </cell>
        </row>
        <row r="50">
          <cell r="T50">
            <v>0</v>
          </cell>
          <cell r="V50" t="str">
            <v>إيسلنده</v>
          </cell>
        </row>
        <row r="51">
          <cell r="T51">
            <v>0</v>
          </cell>
          <cell r="V51" t="str">
            <v>إيطاليا</v>
          </cell>
        </row>
        <row r="52">
          <cell r="T52">
            <v>0</v>
          </cell>
          <cell r="V52" t="str">
            <v>أثيوبيا</v>
          </cell>
        </row>
        <row r="53">
          <cell r="T53">
            <v>0</v>
          </cell>
          <cell r="V53" t="str">
            <v>أذربيجان</v>
          </cell>
        </row>
        <row r="54">
          <cell r="T54">
            <v>0</v>
          </cell>
          <cell r="V54" t="str">
            <v>أرمينيا</v>
          </cell>
        </row>
        <row r="55">
          <cell r="T55">
            <v>0</v>
          </cell>
          <cell r="V55" t="str">
            <v>أريتريا</v>
          </cell>
        </row>
        <row r="56">
          <cell r="T56">
            <v>0</v>
          </cell>
          <cell r="V56" t="str">
            <v>أسبانيا</v>
          </cell>
        </row>
        <row r="57">
          <cell r="T57">
            <v>0</v>
          </cell>
          <cell r="V57" t="str">
            <v>أستراليا</v>
          </cell>
        </row>
        <row r="58">
          <cell r="V58" t="str">
            <v>أفريقيا الوسطى</v>
          </cell>
        </row>
        <row r="59">
          <cell r="D59" t="str">
            <v>كلياً</v>
          </cell>
          <cell r="F59" t="str">
            <v>كلياً</v>
          </cell>
          <cell r="H59" t="str">
            <v>كلياً</v>
          </cell>
          <cell r="J59" t="str">
            <v>خارجية</v>
          </cell>
          <cell r="L59" t="str">
            <v>نبذ المقاومة</v>
          </cell>
          <cell r="V59" t="str">
            <v>أفغانستان</v>
          </cell>
        </row>
        <row r="60">
          <cell r="D60" t="str">
            <v>جزئياً</v>
          </cell>
          <cell r="F60" t="str">
            <v>جزئياً</v>
          </cell>
          <cell r="H60" t="str">
            <v>جزئياً</v>
          </cell>
          <cell r="J60" t="str">
            <v>حكومية</v>
          </cell>
          <cell r="L60" t="str">
            <v>التطبيع مع الاحتلال</v>
          </cell>
          <cell r="V60" t="str">
            <v>ألمانيا</v>
          </cell>
        </row>
        <row r="61">
          <cell r="D61" t="str">
            <v>لا ينسجم</v>
          </cell>
          <cell r="F61" t="str">
            <v>لا ينسجم</v>
          </cell>
          <cell r="H61" t="str">
            <v>لا ينسجم</v>
          </cell>
          <cell r="J61" t="str">
            <v>محلية</v>
          </cell>
          <cell r="L61" t="str">
            <v>استثناء بعض المستفيدين أو المؤسسات على أساس سياسي</v>
          </cell>
          <cell r="V61" t="str">
            <v>أنجولا</v>
          </cell>
        </row>
        <row r="62">
          <cell r="D62">
            <v>0</v>
          </cell>
          <cell r="F62" t="str">
            <v>لا يوجد خطة استراتيجية</v>
          </cell>
          <cell r="H62" t="str">
            <v>لا يوجد خطة وطنية تنموية</v>
          </cell>
          <cell r="J62" t="str">
            <v>ذاتية</v>
          </cell>
          <cell r="L62" t="str">
            <v>جميع ما ذكر</v>
          </cell>
          <cell r="V62" t="str">
            <v>أندورا</v>
          </cell>
        </row>
        <row r="63">
          <cell r="D63">
            <v>0</v>
          </cell>
          <cell r="F63">
            <v>0</v>
          </cell>
          <cell r="H63">
            <v>0</v>
          </cell>
          <cell r="J63">
            <v>0</v>
          </cell>
          <cell r="L63" t="str">
            <v>لا شيء مما ذكر</v>
          </cell>
          <cell r="V63" t="str">
            <v>أندونيسيا</v>
          </cell>
        </row>
        <row r="64">
          <cell r="D64">
            <v>0</v>
          </cell>
          <cell r="F64">
            <v>0</v>
          </cell>
          <cell r="H64">
            <v>0</v>
          </cell>
          <cell r="J64">
            <v>0</v>
          </cell>
          <cell r="L64">
            <v>0</v>
          </cell>
          <cell r="V64" t="str">
            <v>أوزبكستان</v>
          </cell>
        </row>
        <row r="65">
          <cell r="D65">
            <v>0</v>
          </cell>
          <cell r="F65">
            <v>0</v>
          </cell>
          <cell r="H65">
            <v>0</v>
          </cell>
          <cell r="J65">
            <v>0</v>
          </cell>
          <cell r="L65">
            <v>0</v>
          </cell>
          <cell r="V65" t="str">
            <v>أوغندا</v>
          </cell>
        </row>
        <row r="66">
          <cell r="D66">
            <v>0</v>
          </cell>
          <cell r="F66">
            <v>0</v>
          </cell>
          <cell r="H66">
            <v>0</v>
          </cell>
          <cell r="J66">
            <v>0</v>
          </cell>
          <cell r="L66">
            <v>0</v>
          </cell>
          <cell r="V66" t="str">
            <v>أوكرانيا</v>
          </cell>
        </row>
        <row r="67">
          <cell r="V67" t="str">
            <v>بابوا غينيا الجديدة</v>
          </cell>
        </row>
        <row r="68">
          <cell r="V68" t="str">
            <v>باراجواي</v>
          </cell>
        </row>
        <row r="69">
          <cell r="V69" t="str">
            <v>باكستان</v>
          </cell>
        </row>
        <row r="70">
          <cell r="V70" t="str">
            <v>بالاو</v>
          </cell>
        </row>
        <row r="71">
          <cell r="V71" t="str">
            <v>بانتيغوا وباربودا</v>
          </cell>
        </row>
        <row r="72">
          <cell r="V72" t="str">
            <v>ببويرتوريكو</v>
          </cell>
        </row>
        <row r="73">
          <cell r="V73" t="str">
            <v>بتكيرن</v>
          </cell>
        </row>
        <row r="74">
          <cell r="V74" t="str">
            <v>بربادوس</v>
          </cell>
        </row>
        <row r="75">
          <cell r="V75" t="str">
            <v>بروناي</v>
          </cell>
        </row>
        <row r="76">
          <cell r="V76" t="str">
            <v>بروندي</v>
          </cell>
        </row>
        <row r="77">
          <cell r="V77" t="str">
            <v>بروينيون</v>
          </cell>
        </row>
        <row r="78">
          <cell r="V78" t="str">
            <v>بريطانيا</v>
          </cell>
        </row>
        <row r="79">
          <cell r="V79" t="str">
            <v>بلجيكا</v>
          </cell>
        </row>
        <row r="80">
          <cell r="V80" t="str">
            <v>بلغاريا</v>
          </cell>
        </row>
        <row r="81">
          <cell r="V81" t="str">
            <v>بليز</v>
          </cell>
        </row>
        <row r="82">
          <cell r="V82" t="str">
            <v>بنجلاديش</v>
          </cell>
        </row>
        <row r="83">
          <cell r="V83" t="str">
            <v>بنما</v>
          </cell>
        </row>
        <row r="84">
          <cell r="V84" t="str">
            <v>بنين</v>
          </cell>
        </row>
        <row r="85">
          <cell r="V85" t="str">
            <v>بوتان</v>
          </cell>
        </row>
        <row r="86">
          <cell r="V86" t="str">
            <v>بوتسوانا</v>
          </cell>
        </row>
        <row r="87">
          <cell r="V87" t="str">
            <v>بوركينا فاسو</v>
          </cell>
        </row>
        <row r="88">
          <cell r="V88" t="str">
            <v>بورما</v>
          </cell>
        </row>
        <row r="89">
          <cell r="V89" t="str">
            <v>بولندا</v>
          </cell>
        </row>
        <row r="90">
          <cell r="V90" t="str">
            <v>بولونيسيا الفرنسية</v>
          </cell>
        </row>
        <row r="91">
          <cell r="V91" t="str">
            <v>بوليفيا</v>
          </cell>
        </row>
        <row r="92">
          <cell r="V92" t="str">
            <v>بيرو</v>
          </cell>
        </row>
        <row r="93">
          <cell r="V93" t="str">
            <v>بيلاروس</v>
          </cell>
        </row>
        <row r="94">
          <cell r="V94" t="str">
            <v>تايلاند</v>
          </cell>
        </row>
        <row r="95">
          <cell r="V95" t="str">
            <v>تركمنستان</v>
          </cell>
        </row>
        <row r="96">
          <cell r="V96" t="str">
            <v>تركيا</v>
          </cell>
        </row>
        <row r="97">
          <cell r="V97" t="str">
            <v>ترينيداد و توباجو</v>
          </cell>
        </row>
        <row r="98">
          <cell r="V98" t="str">
            <v>تشاد</v>
          </cell>
        </row>
        <row r="99">
          <cell r="V99" t="str">
            <v>تنزانيا</v>
          </cell>
        </row>
        <row r="100">
          <cell r="V100" t="str">
            <v>توجو</v>
          </cell>
        </row>
        <row r="101">
          <cell r="V101" t="str">
            <v>توفالو</v>
          </cell>
        </row>
        <row r="102">
          <cell r="V102" t="str">
            <v>توكيلو</v>
          </cell>
        </row>
        <row r="103">
          <cell r="V103" t="str">
            <v>تونجا</v>
          </cell>
        </row>
        <row r="104">
          <cell r="V104" t="str">
            <v>تونس</v>
          </cell>
        </row>
        <row r="105">
          <cell r="V105" t="str">
            <v>تيمور الشرقية</v>
          </cell>
        </row>
        <row r="106">
          <cell r="V106" t="str">
            <v>جامايكا</v>
          </cell>
        </row>
        <row r="107">
          <cell r="V107" t="str">
            <v>جامبيا</v>
          </cell>
        </row>
        <row r="108">
          <cell r="V108" t="str">
            <v>جبل طارق</v>
          </cell>
        </row>
        <row r="109">
          <cell r="V109" t="str">
            <v>جرينادا</v>
          </cell>
        </row>
        <row r="110">
          <cell r="V110" t="str">
            <v>جزر الانتيل الهولندية</v>
          </cell>
        </row>
        <row r="111">
          <cell r="V111" t="str">
            <v>جزر الفوكلاند</v>
          </cell>
        </row>
        <row r="112">
          <cell r="V112" t="str">
            <v>جزر القمر</v>
          </cell>
        </row>
        <row r="113">
          <cell r="V113" t="str">
            <v>جزر القنال</v>
          </cell>
        </row>
        <row r="114">
          <cell r="V114" t="str">
            <v>جزر المالديف</v>
          </cell>
        </row>
        <row r="115">
          <cell r="V115" t="str">
            <v>جزر سفالبارد وجان مايان</v>
          </cell>
        </row>
        <row r="116">
          <cell r="V116" t="str">
            <v>جزر سولومون</v>
          </cell>
        </row>
        <row r="117">
          <cell r="V117" t="str">
            <v>جزر فرجن الأمريكية</v>
          </cell>
        </row>
        <row r="118">
          <cell r="V118" t="str">
            <v>جزر فيجي</v>
          </cell>
        </row>
        <row r="119">
          <cell r="V119" t="str">
            <v>جزر فيرجن البريطانية</v>
          </cell>
        </row>
        <row r="120">
          <cell r="B120" t="str">
            <v>نعم</v>
          </cell>
          <cell r="D120" t="str">
            <v>نعم</v>
          </cell>
          <cell r="F120" t="str">
            <v>أقل من أسبوع</v>
          </cell>
          <cell r="H120" t="str">
            <v>اعتيادي</v>
          </cell>
          <cell r="J120" t="str">
            <v>نعم</v>
          </cell>
          <cell r="L120" t="str">
            <v>تقديم مساعدة أو خدمة سواء كانت برسوم أو بدون رسوم</v>
          </cell>
          <cell r="N120" t="str">
            <v>نعم</v>
          </cell>
          <cell r="P120" t="str">
            <v>أقل من2,000 شيكل</v>
          </cell>
          <cell r="R120" t="str">
            <v>نعم</v>
          </cell>
          <cell r="V120" t="str">
            <v>جزر كايمن</v>
          </cell>
        </row>
        <row r="121">
          <cell r="B121" t="str">
            <v>لا</v>
          </cell>
          <cell r="D121" t="str">
            <v>لا</v>
          </cell>
          <cell r="F121" t="str">
            <v>أكثر من أسبوع وأقل من شهر</v>
          </cell>
          <cell r="H121" t="str">
            <v>طارئ بسبب كارثة أو أزمة مفاجئة</v>
          </cell>
          <cell r="J121" t="str">
            <v>لا</v>
          </cell>
          <cell r="L121" t="str">
            <v>الحصول على أرباح تغطي بعض مصروفات الجمعية</v>
          </cell>
          <cell r="N121" t="str">
            <v>لا</v>
          </cell>
          <cell r="P121" t="str">
            <v>من 2,000 شيكل إلى أقل من 20 ألف شيكل</v>
          </cell>
          <cell r="R121" t="str">
            <v>لا</v>
          </cell>
          <cell r="V121" t="str">
            <v>جزر كوك</v>
          </cell>
        </row>
        <row r="122">
          <cell r="B122" t="str">
            <v>ليس برنامج</v>
          </cell>
          <cell r="D122" t="str">
            <v>مختلط</v>
          </cell>
          <cell r="F122" t="str">
            <v>من شهر إلى أقل من ثلاثة سنوات</v>
          </cell>
          <cell r="H122" t="str">
            <v>عاجل مرتبط بموعد محدد وتأخر المانح في الإبلاغ عن الموافقة</v>
          </cell>
          <cell r="J122">
            <v>0</v>
          </cell>
          <cell r="L122">
            <v>0</v>
          </cell>
          <cell r="N122">
            <v>0</v>
          </cell>
          <cell r="P122" t="str">
            <v xml:space="preserve"> أكثر من 20 ألف شيكل</v>
          </cell>
          <cell r="R122">
            <v>0</v>
          </cell>
          <cell r="V122" t="str">
            <v>جزر كيب  فيرد</v>
          </cell>
        </row>
        <row r="123">
          <cell r="B123">
            <v>0</v>
          </cell>
          <cell r="D123">
            <v>0</v>
          </cell>
          <cell r="F123" t="str">
            <v>أكثر من ثلاثة سنوات</v>
          </cell>
          <cell r="H123">
            <v>0</v>
          </cell>
          <cell r="J123">
            <v>0</v>
          </cell>
          <cell r="L123">
            <v>0</v>
          </cell>
          <cell r="N123">
            <v>0</v>
          </cell>
          <cell r="P123">
            <v>0</v>
          </cell>
          <cell r="R123">
            <v>0</v>
          </cell>
          <cell r="V123" t="str">
            <v>جزر مارشال</v>
          </cell>
        </row>
        <row r="124">
          <cell r="B124">
            <v>0</v>
          </cell>
          <cell r="D124">
            <v>0</v>
          </cell>
          <cell r="F124">
            <v>0</v>
          </cell>
          <cell r="H124">
            <v>0</v>
          </cell>
          <cell r="J124">
            <v>0</v>
          </cell>
          <cell r="L124">
            <v>0</v>
          </cell>
          <cell r="N124">
            <v>0</v>
          </cell>
          <cell r="P124">
            <v>0</v>
          </cell>
          <cell r="R124">
            <v>0</v>
          </cell>
          <cell r="V124" t="str">
            <v>جزر ماريانا الشمالية</v>
          </cell>
        </row>
        <row r="125">
          <cell r="B125">
            <v>0</v>
          </cell>
          <cell r="D125">
            <v>0</v>
          </cell>
          <cell r="F125">
            <v>0</v>
          </cell>
          <cell r="H125">
            <v>0</v>
          </cell>
          <cell r="J125">
            <v>0</v>
          </cell>
          <cell r="L125">
            <v>0</v>
          </cell>
          <cell r="N125">
            <v>0</v>
          </cell>
          <cell r="P125">
            <v>0</v>
          </cell>
          <cell r="R125">
            <v>0</v>
          </cell>
          <cell r="V125" t="str">
            <v>جزر مونتسرات</v>
          </cell>
        </row>
        <row r="126">
          <cell r="B126">
            <v>0</v>
          </cell>
          <cell r="D126">
            <v>0</v>
          </cell>
          <cell r="F126">
            <v>0</v>
          </cell>
          <cell r="H126">
            <v>0</v>
          </cell>
          <cell r="J126">
            <v>0</v>
          </cell>
          <cell r="L126">
            <v>0</v>
          </cell>
          <cell r="N126">
            <v>0</v>
          </cell>
          <cell r="P126">
            <v>0</v>
          </cell>
          <cell r="R126">
            <v>0</v>
          </cell>
          <cell r="V126" t="str">
            <v>جزر ولز و فوتونا</v>
          </cell>
        </row>
        <row r="127">
          <cell r="B127">
            <v>0</v>
          </cell>
          <cell r="D127">
            <v>0</v>
          </cell>
          <cell r="F127">
            <v>0</v>
          </cell>
          <cell r="H127">
            <v>0</v>
          </cell>
          <cell r="J127">
            <v>0</v>
          </cell>
          <cell r="L127">
            <v>0</v>
          </cell>
          <cell r="N127">
            <v>0</v>
          </cell>
          <cell r="P127">
            <v>0</v>
          </cell>
          <cell r="R127">
            <v>0</v>
          </cell>
          <cell r="V127" t="str">
            <v>جزرفايرو</v>
          </cell>
        </row>
        <row r="128">
          <cell r="V128" t="str">
            <v>جزو الترك و كايكوس</v>
          </cell>
        </row>
        <row r="129">
          <cell r="V129" t="str">
            <v>جزيرة أوربا</v>
          </cell>
        </row>
        <row r="130">
          <cell r="B130" t="str">
            <v>نعم</v>
          </cell>
          <cell r="D130" t="str">
            <v>نعم</v>
          </cell>
          <cell r="V130" t="str">
            <v>جزيرة سان فينست</v>
          </cell>
        </row>
        <row r="131">
          <cell r="B131" t="str">
            <v>لا</v>
          </cell>
          <cell r="D131" t="str">
            <v>لا</v>
          </cell>
          <cell r="V131" t="str">
            <v>جزيرة سانت لوسيا</v>
          </cell>
        </row>
        <row r="132">
          <cell r="B132" t="str">
            <v>تمويل ذاتي</v>
          </cell>
          <cell r="D132" t="str">
            <v>تحت التنفيذ</v>
          </cell>
          <cell r="V132" t="str">
            <v>جزيرة سانت هيلينا</v>
          </cell>
        </row>
        <row r="133">
          <cell r="B133">
            <v>0</v>
          </cell>
          <cell r="D133">
            <v>0</v>
          </cell>
          <cell r="V133" t="str">
            <v>جزيرة غوادولوب</v>
          </cell>
        </row>
        <row r="134">
          <cell r="B134">
            <v>0</v>
          </cell>
          <cell r="D134">
            <v>0</v>
          </cell>
          <cell r="V134" t="str">
            <v>جزيرة غوام</v>
          </cell>
        </row>
        <row r="135">
          <cell r="B135">
            <v>0</v>
          </cell>
          <cell r="D135">
            <v>0</v>
          </cell>
          <cell r="V135" t="str">
            <v>جزيرة نورفولك</v>
          </cell>
        </row>
        <row r="136">
          <cell r="B136">
            <v>0</v>
          </cell>
          <cell r="D136">
            <v>0</v>
          </cell>
          <cell r="V136" t="str">
            <v>جزيرة نورو</v>
          </cell>
        </row>
        <row r="137">
          <cell r="B137">
            <v>0</v>
          </cell>
          <cell r="D137">
            <v>0</v>
          </cell>
          <cell r="V137" t="str">
            <v>جزيرة نيواي</v>
          </cell>
        </row>
        <row r="138">
          <cell r="V138" t="str">
            <v>جنوب أفريقيا</v>
          </cell>
        </row>
        <row r="139">
          <cell r="V139" t="str">
            <v>جواتيمالا</v>
          </cell>
        </row>
        <row r="140">
          <cell r="V140" t="str">
            <v>جورجيا</v>
          </cell>
        </row>
        <row r="141">
          <cell r="V141" t="str">
            <v>جيبوتي</v>
          </cell>
        </row>
        <row r="142">
          <cell r="V142" t="str">
            <v>رواندا</v>
          </cell>
        </row>
        <row r="143">
          <cell r="V143" t="str">
            <v>روسيا الاتحادية</v>
          </cell>
        </row>
        <row r="144">
          <cell r="V144" t="str">
            <v>رومانيا</v>
          </cell>
        </row>
        <row r="145">
          <cell r="V145" t="str">
            <v>زامبيا</v>
          </cell>
        </row>
        <row r="146">
          <cell r="V146" t="str">
            <v>زمبابوي</v>
          </cell>
        </row>
        <row r="147">
          <cell r="V147" t="str">
            <v>ساحل العاج</v>
          </cell>
        </row>
        <row r="148">
          <cell r="V148" t="str">
            <v>سامو</v>
          </cell>
        </row>
        <row r="149">
          <cell r="V149" t="str">
            <v>سامو الأمريكية</v>
          </cell>
        </row>
        <row r="150">
          <cell r="V150" t="str">
            <v>سان مارينو</v>
          </cell>
        </row>
        <row r="151">
          <cell r="V151" t="str">
            <v>سانت كتس اند نيفيس</v>
          </cell>
        </row>
        <row r="152">
          <cell r="V152" t="str">
            <v>سأو توم وبرينسيب</v>
          </cell>
        </row>
        <row r="153">
          <cell r="V153" t="str">
            <v>سريلانكا</v>
          </cell>
        </row>
        <row r="154">
          <cell r="V154" t="str">
            <v>سلطنة عمان</v>
          </cell>
        </row>
        <row r="155">
          <cell r="V155" t="str">
            <v>سلوفاكيا</v>
          </cell>
        </row>
        <row r="156">
          <cell r="V156" t="str">
            <v>سلوفينيا</v>
          </cell>
        </row>
        <row r="157">
          <cell r="V157" t="str">
            <v>سنغافورة</v>
          </cell>
        </row>
        <row r="158">
          <cell r="V158" t="str">
            <v>سوازيلاند</v>
          </cell>
        </row>
        <row r="159">
          <cell r="V159" t="str">
            <v>سوريا</v>
          </cell>
        </row>
        <row r="160">
          <cell r="V160" t="str">
            <v>سورينام</v>
          </cell>
        </row>
        <row r="161">
          <cell r="V161" t="str">
            <v>سويسرا</v>
          </cell>
        </row>
        <row r="162">
          <cell r="V162" t="str">
            <v>سيراليون</v>
          </cell>
        </row>
        <row r="163">
          <cell r="V163" t="str">
            <v>سيشلز</v>
          </cell>
        </row>
        <row r="164">
          <cell r="V164" t="str">
            <v>شيلي</v>
          </cell>
        </row>
        <row r="165">
          <cell r="V165" t="str">
            <v>طاجكستان</v>
          </cell>
        </row>
        <row r="166">
          <cell r="V166" t="str">
            <v>غانا</v>
          </cell>
        </row>
        <row r="167">
          <cell r="V167" t="str">
            <v>غينيا</v>
          </cell>
        </row>
        <row r="168">
          <cell r="V168" t="str">
            <v>غينيا الاستوائية</v>
          </cell>
        </row>
        <row r="169">
          <cell r="V169" t="str">
            <v>غينيا بيساو</v>
          </cell>
        </row>
        <row r="170">
          <cell r="V170" t="str">
            <v>فانواتو</v>
          </cell>
        </row>
        <row r="171">
          <cell r="V171" t="str">
            <v>فرنسا</v>
          </cell>
        </row>
        <row r="172">
          <cell r="V172" t="str">
            <v>فنزويلا</v>
          </cell>
        </row>
        <row r="173">
          <cell r="V173" t="str">
            <v>فنلندا</v>
          </cell>
        </row>
        <row r="174">
          <cell r="V174" t="str">
            <v>فيتنام</v>
          </cell>
        </row>
        <row r="175">
          <cell r="V175" t="str">
            <v>قبرص</v>
          </cell>
        </row>
        <row r="176">
          <cell r="V176" t="str">
            <v>قطر</v>
          </cell>
        </row>
        <row r="177">
          <cell r="V177" t="str">
            <v>قيرغيزستان</v>
          </cell>
        </row>
        <row r="178">
          <cell r="V178" t="str">
            <v>كازخستان</v>
          </cell>
        </row>
        <row r="179">
          <cell r="V179" t="str">
            <v>كرواتيا</v>
          </cell>
        </row>
        <row r="180">
          <cell r="V180" t="str">
            <v>كمبوديا</v>
          </cell>
        </row>
        <row r="181">
          <cell r="V181" t="str">
            <v>كندا</v>
          </cell>
        </row>
        <row r="182">
          <cell r="V182" t="str">
            <v>كوبا</v>
          </cell>
        </row>
        <row r="183">
          <cell r="V183" t="str">
            <v>كوريا الجنوبية</v>
          </cell>
        </row>
        <row r="184">
          <cell r="V184" t="str">
            <v>كوريا الشمالية</v>
          </cell>
        </row>
        <row r="185">
          <cell r="V185" t="str">
            <v>كوستاريكا</v>
          </cell>
        </row>
        <row r="186">
          <cell r="V186" t="str">
            <v>كولومبيا</v>
          </cell>
        </row>
        <row r="187">
          <cell r="V187" t="str">
            <v>كيريباتي</v>
          </cell>
        </row>
        <row r="188">
          <cell r="V188" t="str">
            <v>كينيا</v>
          </cell>
        </row>
        <row r="189">
          <cell r="V189" t="str">
            <v>لاتفيا</v>
          </cell>
        </row>
        <row r="190">
          <cell r="V190" t="str">
            <v>لاوس</v>
          </cell>
        </row>
        <row r="191">
          <cell r="V191" t="str">
            <v>لبنان</v>
          </cell>
        </row>
        <row r="192">
          <cell r="V192" t="str">
            <v>لكسمبورج</v>
          </cell>
        </row>
        <row r="193">
          <cell r="V193" t="str">
            <v>ليبيا</v>
          </cell>
        </row>
        <row r="194">
          <cell r="V194" t="str">
            <v>ليبيريا</v>
          </cell>
        </row>
        <row r="195">
          <cell r="V195" t="str">
            <v>ليثوانيا</v>
          </cell>
        </row>
        <row r="196">
          <cell r="V196" t="str">
            <v>ليسوثو</v>
          </cell>
        </row>
        <row r="197">
          <cell r="V197" t="str">
            <v>ليشنشتين</v>
          </cell>
        </row>
        <row r="198">
          <cell r="V198" t="str">
            <v>ماكاو</v>
          </cell>
        </row>
        <row r="199">
          <cell r="V199" t="str">
            <v>مالاوي</v>
          </cell>
        </row>
        <row r="200">
          <cell r="V200" t="str">
            <v>مالطا</v>
          </cell>
        </row>
        <row r="201">
          <cell r="V201" t="str">
            <v>مالي</v>
          </cell>
        </row>
        <row r="202">
          <cell r="V202" t="str">
            <v>ماليزيا</v>
          </cell>
        </row>
        <row r="203">
          <cell r="V203" t="str">
            <v>مايوت</v>
          </cell>
        </row>
        <row r="204">
          <cell r="V204" t="str">
            <v>مدغشقر</v>
          </cell>
        </row>
        <row r="205">
          <cell r="V205" t="str">
            <v>مصر</v>
          </cell>
        </row>
        <row r="206">
          <cell r="V206" t="str">
            <v>مقدونيا اليوغوسلافية السابقة</v>
          </cell>
        </row>
        <row r="207">
          <cell r="V207" t="str">
            <v>منغوليا</v>
          </cell>
        </row>
        <row r="208">
          <cell r="V208" t="str">
            <v>موريتلنيا</v>
          </cell>
        </row>
        <row r="209">
          <cell r="V209" t="str">
            <v>موريشيس</v>
          </cell>
        </row>
        <row r="210">
          <cell r="V210" t="str">
            <v>موزمبيق</v>
          </cell>
        </row>
        <row r="211">
          <cell r="V211" t="str">
            <v>مولدافيا</v>
          </cell>
        </row>
        <row r="212">
          <cell r="V212" t="str">
            <v>موناكو</v>
          </cell>
        </row>
        <row r="213">
          <cell r="V213" t="str">
            <v>ميكرونيزيا</v>
          </cell>
        </row>
        <row r="214">
          <cell r="V214" t="str">
            <v>ناميبيا</v>
          </cell>
        </row>
        <row r="215">
          <cell r="V215" t="str">
            <v>نيجيريا</v>
          </cell>
        </row>
        <row r="216">
          <cell r="V216" t="str">
            <v>نيكاراجوا</v>
          </cell>
        </row>
        <row r="217">
          <cell r="V217" t="str">
            <v>نيو كليدونيا</v>
          </cell>
        </row>
        <row r="218">
          <cell r="V218" t="str">
            <v>نيوزلندا</v>
          </cell>
        </row>
        <row r="219">
          <cell r="V219" t="str">
            <v>هاييتي</v>
          </cell>
        </row>
        <row r="220">
          <cell r="V220" t="str">
            <v>هندوراس</v>
          </cell>
        </row>
        <row r="221">
          <cell r="V221" t="str">
            <v>هنغاريا</v>
          </cell>
        </row>
        <row r="222">
          <cell r="V222" t="str">
            <v>هولندا</v>
          </cell>
        </row>
        <row r="223">
          <cell r="V223" t="str">
            <v>هونج كونج</v>
          </cell>
        </row>
        <row r="224">
          <cell r="V224" t="str">
            <v>الاتحاد الأوروبي</v>
          </cell>
        </row>
        <row r="225">
          <cell r="V225" t="str">
            <v>-</v>
          </cell>
        </row>
        <row r="238">
          <cell r="V238">
            <v>0</v>
          </cell>
        </row>
        <row r="239">
          <cell r="V239">
            <v>0</v>
          </cell>
        </row>
        <row r="240">
          <cell r="V240">
            <v>0</v>
          </cell>
        </row>
        <row r="241">
          <cell r="V241">
            <v>0</v>
          </cell>
        </row>
        <row r="242">
          <cell r="V242">
            <v>0</v>
          </cell>
        </row>
        <row r="243">
          <cell r="V243">
            <v>0</v>
          </cell>
        </row>
        <row r="244">
          <cell r="V244">
            <v>0</v>
          </cell>
        </row>
        <row r="245">
          <cell r="V245">
            <v>0</v>
          </cell>
        </row>
        <row r="246">
          <cell r="V246">
            <v>0</v>
          </cell>
        </row>
        <row r="247">
          <cell r="V247">
            <v>0</v>
          </cell>
        </row>
      </sheetData>
      <sheetData sheetId="14">
        <row r="135">
          <cell r="B135" t="str">
            <v>ذكر</v>
          </cell>
          <cell r="D135" t="str">
            <v>أقل من ثانوية عامة</v>
          </cell>
          <cell r="F135" t="str">
            <v>إدارية</v>
          </cell>
          <cell r="H135" t="str">
            <v>الجمعية</v>
          </cell>
          <cell r="J135" t="str">
            <v>مثبت</v>
          </cell>
          <cell r="L135" t="str">
            <v>مستمر</v>
          </cell>
          <cell r="N135" t="str">
            <v>لا يعمل</v>
          </cell>
          <cell r="P135" t="str">
            <v>نعم</v>
          </cell>
          <cell r="R135" t="str">
            <v>نعم</v>
          </cell>
          <cell r="T135" t="str">
            <v>نعم</v>
          </cell>
        </row>
        <row r="136">
          <cell r="B136" t="str">
            <v>أنثى</v>
          </cell>
          <cell r="D136" t="str">
            <v>ثانوية عامة</v>
          </cell>
          <cell r="F136" t="str">
            <v>فنية</v>
          </cell>
          <cell r="H136" t="str">
            <v>المشاريع</v>
          </cell>
          <cell r="J136" t="str">
            <v>عقد مؤقت</v>
          </cell>
          <cell r="L136" t="str">
            <v>انتهى عمله</v>
          </cell>
          <cell r="N136" t="str">
            <v>جهة أهلية</v>
          </cell>
          <cell r="P136" t="str">
            <v>لا</v>
          </cell>
          <cell r="R136" t="str">
            <v>لا</v>
          </cell>
          <cell r="T136" t="str">
            <v>جزئياً</v>
          </cell>
        </row>
        <row r="137">
          <cell r="B137">
            <v>0</v>
          </cell>
          <cell r="D137" t="str">
            <v>دبلوم</v>
          </cell>
          <cell r="F137">
            <v>0</v>
          </cell>
          <cell r="H137" t="str">
            <v>الجمعية والمشاريع</v>
          </cell>
          <cell r="J137" t="str">
            <v>متطوع</v>
          </cell>
          <cell r="L137">
            <v>0</v>
          </cell>
          <cell r="N137" t="str">
            <v>جهة خاصة</v>
          </cell>
          <cell r="P137">
            <v>0</v>
          </cell>
          <cell r="R137">
            <v>0</v>
          </cell>
          <cell r="T137" t="str">
            <v>لا</v>
          </cell>
        </row>
        <row r="138">
          <cell r="B138">
            <v>0</v>
          </cell>
          <cell r="D138" t="str">
            <v>بكالوريوس</v>
          </cell>
          <cell r="F138">
            <v>0</v>
          </cell>
          <cell r="H138" t="str">
            <v>بطالة</v>
          </cell>
          <cell r="J138" t="str">
            <v>إعارة من الحكومة</v>
          </cell>
          <cell r="L138">
            <v>0</v>
          </cell>
          <cell r="N138" t="str">
            <v>جهة حكومية</v>
          </cell>
          <cell r="P138">
            <v>0</v>
          </cell>
          <cell r="R138">
            <v>0</v>
          </cell>
          <cell r="T138" t="str">
            <v>متطوع</v>
          </cell>
        </row>
        <row r="139">
          <cell r="B139">
            <v>0</v>
          </cell>
          <cell r="D139" t="str">
            <v>ماجستير</v>
          </cell>
          <cell r="F139">
            <v>0</v>
          </cell>
          <cell r="H139" t="str">
            <v>مصدر آخر</v>
          </cell>
          <cell r="J139" t="str">
            <v>إعارة من مؤسسة غير حكومية</v>
          </cell>
          <cell r="L139">
            <v>0</v>
          </cell>
          <cell r="N139" t="str">
            <v>متقاعد</v>
          </cell>
          <cell r="P139">
            <v>0</v>
          </cell>
          <cell r="R139">
            <v>0</v>
          </cell>
          <cell r="T139">
            <v>0</v>
          </cell>
        </row>
        <row r="140">
          <cell r="B140">
            <v>0</v>
          </cell>
          <cell r="D140" t="str">
            <v>دكتوراة</v>
          </cell>
          <cell r="F140">
            <v>0</v>
          </cell>
          <cell r="H140">
            <v>0</v>
          </cell>
          <cell r="J140" t="str">
            <v>بطالة حكومية</v>
          </cell>
          <cell r="L140">
            <v>0</v>
          </cell>
          <cell r="N140">
            <v>0</v>
          </cell>
          <cell r="P140">
            <v>0</v>
          </cell>
          <cell r="R140">
            <v>0</v>
          </cell>
          <cell r="T140">
            <v>0</v>
          </cell>
        </row>
        <row r="141">
          <cell r="B141">
            <v>0</v>
          </cell>
          <cell r="D141">
            <v>0</v>
          </cell>
          <cell r="F141">
            <v>0</v>
          </cell>
          <cell r="H141">
            <v>0</v>
          </cell>
          <cell r="J141" t="str">
            <v>بطالة غير حكومية</v>
          </cell>
          <cell r="L141">
            <v>0</v>
          </cell>
          <cell r="N141">
            <v>0</v>
          </cell>
          <cell r="P141">
            <v>0</v>
          </cell>
          <cell r="R141">
            <v>0</v>
          </cell>
          <cell r="T141">
            <v>0</v>
          </cell>
        </row>
        <row r="142">
          <cell r="B142">
            <v>0</v>
          </cell>
          <cell r="D142">
            <v>0</v>
          </cell>
          <cell r="F142">
            <v>0</v>
          </cell>
          <cell r="H142">
            <v>0</v>
          </cell>
          <cell r="J142">
            <v>0</v>
          </cell>
          <cell r="L142">
            <v>0</v>
          </cell>
          <cell r="N142">
            <v>0</v>
          </cell>
          <cell r="P142">
            <v>0</v>
          </cell>
          <cell r="R142">
            <v>0</v>
          </cell>
          <cell r="T142">
            <v>0</v>
          </cell>
        </row>
        <row r="145">
          <cell r="B145" t="str">
            <v>نعم</v>
          </cell>
          <cell r="D145" t="str">
            <v>سليم</v>
          </cell>
          <cell r="F145" t="str">
            <v>كامل</v>
          </cell>
          <cell r="H145" t="str">
            <v>نعم</v>
          </cell>
          <cell r="J145" t="str">
            <v>شمال غزة</v>
          </cell>
        </row>
        <row r="146">
          <cell r="B146" t="str">
            <v>لا</v>
          </cell>
          <cell r="D146" t="str">
            <v>معاق</v>
          </cell>
          <cell r="F146" t="str">
            <v>جزئي</v>
          </cell>
          <cell r="H146" t="str">
            <v>لا</v>
          </cell>
          <cell r="J146" t="str">
            <v>غزة</v>
          </cell>
        </row>
        <row r="147">
          <cell r="B147" t="str">
            <v>متطوع</v>
          </cell>
          <cell r="D147">
            <v>0</v>
          </cell>
          <cell r="F147" t="str">
            <v>لا يوجد</v>
          </cell>
          <cell r="H147">
            <v>0</v>
          </cell>
          <cell r="J147" t="str">
            <v>الوسطى</v>
          </cell>
        </row>
        <row r="148">
          <cell r="B148">
            <v>0</v>
          </cell>
          <cell r="D148">
            <v>0</v>
          </cell>
          <cell r="F148">
            <v>0</v>
          </cell>
          <cell r="H148">
            <v>0</v>
          </cell>
          <cell r="J148" t="str">
            <v>خانيونس</v>
          </cell>
        </row>
        <row r="149">
          <cell r="B149">
            <v>0</v>
          </cell>
          <cell r="D149">
            <v>0</v>
          </cell>
          <cell r="F149">
            <v>0</v>
          </cell>
          <cell r="H149">
            <v>0</v>
          </cell>
          <cell r="J149" t="str">
            <v>رفح</v>
          </cell>
        </row>
        <row r="150">
          <cell r="B150">
            <v>0</v>
          </cell>
          <cell r="D150">
            <v>0</v>
          </cell>
          <cell r="F150">
            <v>0</v>
          </cell>
          <cell r="H150">
            <v>0</v>
          </cell>
          <cell r="J150" t="str">
            <v>الضفة</v>
          </cell>
        </row>
        <row r="151">
          <cell r="B151">
            <v>0</v>
          </cell>
          <cell r="D151">
            <v>0</v>
          </cell>
          <cell r="F151">
            <v>0</v>
          </cell>
          <cell r="H151">
            <v>0</v>
          </cell>
          <cell r="J151" t="str">
            <v>أرض 48</v>
          </cell>
        </row>
        <row r="152">
          <cell r="B152">
            <v>0</v>
          </cell>
          <cell r="D152">
            <v>0</v>
          </cell>
          <cell r="F152">
            <v>0</v>
          </cell>
          <cell r="H152">
            <v>0</v>
          </cell>
          <cell r="J152" t="str">
            <v>خارج فلسطين</v>
          </cell>
        </row>
      </sheetData>
      <sheetData sheetId="15"/>
      <sheetData sheetId="16"/>
      <sheetData sheetId="17">
        <row r="4">
          <cell r="F4" t="str">
            <v>الحصول على أرباح تغطي بعض مصروفات الجمعية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va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ورقة1"/>
    </sheetNames>
    <sheetDataSet>
      <sheetData sheetId="0">
        <row r="38">
          <cell r="C38" t="str">
            <v>M</v>
          </cell>
          <cell r="D38">
            <v>0</v>
          </cell>
          <cell r="E38" t="str">
            <v>F</v>
          </cell>
          <cell r="F38">
            <v>0</v>
          </cell>
        </row>
        <row r="39">
          <cell r="C39" t="str">
            <v>H</v>
          </cell>
          <cell r="D39" t="str">
            <v>N</v>
          </cell>
          <cell r="E39" t="str">
            <v>H</v>
          </cell>
          <cell r="F39" t="str">
            <v>N</v>
          </cell>
        </row>
        <row r="40">
          <cell r="C40">
            <v>194</v>
          </cell>
          <cell r="D40">
            <v>1396</v>
          </cell>
          <cell r="E40">
            <v>378</v>
          </cell>
          <cell r="F40">
            <v>541</v>
          </cell>
        </row>
      </sheetData>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hyperlink" Target="mailto:adahi@el-amal.org" TargetMode="External"/><Relationship Id="rId3" Type="http://schemas.openxmlformats.org/officeDocument/2006/relationships/hyperlink" Target="mailto:melhajyousef@el-amal.org" TargetMode="External"/><Relationship Id="rId7" Type="http://schemas.openxmlformats.org/officeDocument/2006/relationships/hyperlink" Target="mailto:engsoheil23@hotmail.com" TargetMode="External"/><Relationship Id="rId12" Type="http://schemas.openxmlformats.org/officeDocument/2006/relationships/drawing" Target="../drawings/drawing3.xml"/><Relationship Id="rId2" Type="http://schemas.openxmlformats.org/officeDocument/2006/relationships/hyperlink" Target="mailto:mothman@el-amal.org" TargetMode="External"/><Relationship Id="rId1" Type="http://schemas.openxmlformats.org/officeDocument/2006/relationships/hyperlink" Target="mailto:ziadhoson@el-amal.org" TargetMode="External"/><Relationship Id="rId6" Type="http://schemas.openxmlformats.org/officeDocument/2006/relationships/hyperlink" Target="mailto:kamilia-albayoumi@hotmail.com" TargetMode="External"/><Relationship Id="rId11" Type="http://schemas.openxmlformats.org/officeDocument/2006/relationships/printerSettings" Target="../printerSettings/printerSettings9.bin"/><Relationship Id="rId5" Type="http://schemas.openxmlformats.org/officeDocument/2006/relationships/hyperlink" Target="mailto:delholy@el-amal.org" TargetMode="External"/><Relationship Id="rId10" Type="http://schemas.openxmlformats.org/officeDocument/2006/relationships/hyperlink" Target="mailto:bod@el-amal.org" TargetMode="External"/><Relationship Id="rId4" Type="http://schemas.openxmlformats.org/officeDocument/2006/relationships/hyperlink" Target="mailto:rawadalla@el-amal.org" TargetMode="External"/><Relationship Id="rId9" Type="http://schemas.openxmlformats.org/officeDocument/2006/relationships/hyperlink" Target="mailto:w.el-qadi@unrwa.org"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mailto:ssoha@el-amal.org"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1"/>
  <sheetViews>
    <sheetView rightToLeft="1" workbookViewId="0">
      <selection activeCell="G5" sqref="G5"/>
    </sheetView>
  </sheetViews>
  <sheetFormatPr defaultRowHeight="15"/>
  <sheetData>
    <row r="1" spans="1:47" s="473" customFormat="1" ht="111.6" customHeight="1">
      <c r="A1" s="469" t="s">
        <v>914</v>
      </c>
      <c r="B1" s="470" t="s">
        <v>915</v>
      </c>
      <c r="C1" s="470" t="s">
        <v>916</v>
      </c>
      <c r="D1" s="470" t="s">
        <v>917</v>
      </c>
      <c r="E1" s="469" t="s">
        <v>918</v>
      </c>
      <c r="F1" s="468" t="s">
        <v>919</v>
      </c>
      <c r="G1" s="468" t="s">
        <v>920</v>
      </c>
      <c r="H1" s="468" t="s">
        <v>0</v>
      </c>
      <c r="I1" s="471" t="s">
        <v>7</v>
      </c>
      <c r="J1" s="468" t="s">
        <v>921</v>
      </c>
      <c r="K1" s="468" t="s">
        <v>922</v>
      </c>
      <c r="L1" s="468" t="s">
        <v>923</v>
      </c>
      <c r="M1" s="472" t="s">
        <v>924</v>
      </c>
      <c r="N1" s="468" t="s">
        <v>925</v>
      </c>
      <c r="O1" s="468" t="s">
        <v>926</v>
      </c>
      <c r="P1" s="468" t="s">
        <v>927</v>
      </c>
      <c r="Q1" s="468" t="s">
        <v>928</v>
      </c>
      <c r="R1" s="472" t="s">
        <v>929</v>
      </c>
      <c r="S1" s="472" t="s">
        <v>930</v>
      </c>
      <c r="T1" s="468" t="s">
        <v>931</v>
      </c>
      <c r="U1" s="468" t="s">
        <v>932</v>
      </c>
      <c r="V1" s="468" t="s">
        <v>933</v>
      </c>
      <c r="W1" s="472" t="s">
        <v>934</v>
      </c>
      <c r="X1" s="469" t="s">
        <v>935</v>
      </c>
      <c r="Y1" s="472" t="s">
        <v>936</v>
      </c>
      <c r="Z1" s="468" t="s">
        <v>937</v>
      </c>
      <c r="AA1" s="469" t="s">
        <v>938</v>
      </c>
      <c r="AB1" s="469" t="s">
        <v>939</v>
      </c>
      <c r="AC1" s="468" t="s">
        <v>940</v>
      </c>
      <c r="AD1" s="469" t="s">
        <v>941</v>
      </c>
      <c r="AE1" s="469" t="s">
        <v>942</v>
      </c>
      <c r="AF1" s="469" t="s">
        <v>943</v>
      </c>
      <c r="AG1" s="468" t="s">
        <v>944</v>
      </c>
      <c r="AH1" s="468" t="s">
        <v>1</v>
      </c>
      <c r="AI1" s="468" t="s">
        <v>2</v>
      </c>
      <c r="AJ1" s="468" t="s">
        <v>945</v>
      </c>
      <c r="AK1" s="468" t="s">
        <v>3</v>
      </c>
      <c r="AL1" s="468" t="s">
        <v>4</v>
      </c>
      <c r="AM1" s="468" t="s">
        <v>5</v>
      </c>
      <c r="AN1" s="468" t="s">
        <v>6</v>
      </c>
      <c r="AO1" s="473" t="s">
        <v>946</v>
      </c>
      <c r="AP1" s="473" t="s">
        <v>947</v>
      </c>
      <c r="AQ1" s="473" t="s">
        <v>948</v>
      </c>
      <c r="AR1" s="473" t="s">
        <v>949</v>
      </c>
      <c r="AS1" s="473" t="s">
        <v>950</v>
      </c>
      <c r="AT1" s="473" t="s">
        <v>951</v>
      </c>
      <c r="AU1" s="474" t="s">
        <v>952</v>
      </c>
    </row>
  </sheetData>
  <conditionalFormatting sqref="F1">
    <cfRule type="expression" dxfId="42" priority="5">
      <formula>IF($E$2&lt;&gt;F1048572,TRUE,FALSE)</formula>
    </cfRule>
  </conditionalFormatting>
  <conditionalFormatting sqref="H1:AM1">
    <cfRule type="expression" dxfId="41" priority="4">
      <formula>IF($E$2&lt;&gt;H1048572,TRUE,FALSE)</formula>
    </cfRule>
  </conditionalFormatting>
  <conditionalFormatting sqref="F1 H1:AN1">
    <cfRule type="expression" dxfId="40" priority="3">
      <formula>IF(F1048574=1,TRUE,FALSE)</formula>
    </cfRule>
  </conditionalFormatting>
  <conditionalFormatting sqref="G1">
    <cfRule type="expression" dxfId="39" priority="2">
      <formula>IF($E$2&lt;&gt;G1048572,TRUE,FALSE)</formula>
    </cfRule>
  </conditionalFormatting>
  <conditionalFormatting sqref="G1">
    <cfRule type="expression" dxfId="38" priority="1">
      <formula>IF(G1048574=1,TRUE,FALSE)</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5"/>
  <sheetViews>
    <sheetView rightToLeft="1" view="pageBreakPreview" topLeftCell="A5" zoomScale="59" zoomScaleNormal="69" zoomScaleSheetLayoutView="59" workbookViewId="0">
      <selection sqref="A1:I5"/>
    </sheetView>
  </sheetViews>
  <sheetFormatPr defaultRowHeight="15"/>
  <cols>
    <col min="1" max="1" width="14.28515625" customWidth="1"/>
    <col min="2" max="2" width="22.5703125" customWidth="1"/>
    <col min="3" max="3" width="22.7109375" customWidth="1"/>
    <col min="4" max="4" width="14.42578125" customWidth="1"/>
    <col min="5" max="5" width="9" customWidth="1"/>
    <col min="6" max="6" width="31.5703125" customWidth="1"/>
    <col min="7" max="7" width="12.5703125" customWidth="1"/>
    <col min="8" max="8" width="22.5703125" customWidth="1"/>
    <col min="9" max="9" width="21" customWidth="1"/>
    <col min="15" max="15" width="16.5703125" bestFit="1" customWidth="1"/>
  </cols>
  <sheetData>
    <row r="1" spans="1:15" ht="52.5" customHeight="1" thickBot="1">
      <c r="A1" s="814" t="s">
        <v>264</v>
      </c>
      <c r="B1" s="814"/>
      <c r="C1" s="814"/>
      <c r="D1" s="814"/>
      <c r="E1" s="814"/>
      <c r="F1" s="814"/>
      <c r="G1" s="814"/>
      <c r="H1" s="814"/>
      <c r="I1" s="411">
        <v>11</v>
      </c>
    </row>
    <row r="2" spans="1:15" ht="115.5" customHeight="1">
      <c r="A2" s="41" t="s">
        <v>159</v>
      </c>
      <c r="B2" s="47" t="s">
        <v>160</v>
      </c>
      <c r="C2" s="42" t="s">
        <v>161</v>
      </c>
      <c r="D2" s="212" t="s">
        <v>175</v>
      </c>
      <c r="E2" s="42" t="s">
        <v>2</v>
      </c>
      <c r="F2" s="42" t="s">
        <v>162</v>
      </c>
      <c r="G2" s="42" t="s">
        <v>163</v>
      </c>
      <c r="H2" s="42" t="s">
        <v>3</v>
      </c>
      <c r="I2" s="43" t="s">
        <v>164</v>
      </c>
    </row>
    <row r="3" spans="1:15" ht="129" customHeight="1">
      <c r="A3" s="820" t="s">
        <v>165</v>
      </c>
      <c r="B3" s="48" t="s">
        <v>166</v>
      </c>
      <c r="C3" s="821">
        <v>35924</v>
      </c>
      <c r="D3" s="824" t="s">
        <v>167</v>
      </c>
      <c r="E3" s="824" t="s">
        <v>70</v>
      </c>
      <c r="F3" s="824" t="s">
        <v>168</v>
      </c>
      <c r="G3" s="826">
        <v>103</v>
      </c>
      <c r="H3" s="815" t="s">
        <v>169</v>
      </c>
      <c r="I3" s="818" t="s">
        <v>174</v>
      </c>
      <c r="O3" s="4"/>
    </row>
    <row r="4" spans="1:15" ht="147" customHeight="1">
      <c r="A4" s="820"/>
      <c r="B4" s="816">
        <v>5058</v>
      </c>
      <c r="C4" s="822"/>
      <c r="D4" s="824"/>
      <c r="E4" s="824"/>
      <c r="F4" s="824"/>
      <c r="G4" s="826"/>
      <c r="H4" s="815"/>
      <c r="I4" s="819"/>
    </row>
    <row r="5" spans="1:15" ht="186.75" customHeight="1" thickBot="1">
      <c r="A5" s="49" t="s">
        <v>170</v>
      </c>
      <c r="B5" s="817"/>
      <c r="C5" s="823"/>
      <c r="D5" s="825"/>
      <c r="E5" s="825"/>
      <c r="F5" s="44" t="s">
        <v>171</v>
      </c>
      <c r="G5" s="45">
        <v>23</v>
      </c>
      <c r="H5" s="45" t="s">
        <v>172</v>
      </c>
      <c r="I5" s="46" t="s">
        <v>173</v>
      </c>
    </row>
  </sheetData>
  <mergeCells count="10">
    <mergeCell ref="A1:H1"/>
    <mergeCell ref="H3:H4"/>
    <mergeCell ref="B4:B5"/>
    <mergeCell ref="I3:I4"/>
    <mergeCell ref="A3:A4"/>
    <mergeCell ref="C3:C5"/>
    <mergeCell ref="D3:D5"/>
    <mergeCell ref="E3:E5"/>
    <mergeCell ref="F3:F4"/>
    <mergeCell ref="G3:G4"/>
  </mergeCells>
  <printOptions horizontalCentered="1" verticalCentered="1"/>
  <pageMargins left="0.31496062992125984" right="0.31496062992125984" top="0.55118110236220474" bottom="0.15748031496062992" header="0.11811023622047245" footer="0.11811023622047245"/>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K20"/>
  <sheetViews>
    <sheetView rightToLeft="1" view="pageBreakPreview" zoomScale="44" zoomScaleNormal="106" zoomScaleSheetLayoutView="44" workbookViewId="0">
      <selection activeCell="E8" sqref="E8"/>
    </sheetView>
  </sheetViews>
  <sheetFormatPr defaultRowHeight="15"/>
  <cols>
    <col min="1" max="1" width="8.7109375" customWidth="1"/>
    <col min="2" max="2" width="39.5703125" customWidth="1"/>
    <col min="3" max="3" width="23.42578125" customWidth="1"/>
    <col min="4" max="4" width="61.7109375" customWidth="1"/>
    <col min="5" max="5" width="40.85546875" style="1" customWidth="1"/>
    <col min="6" max="6" width="30" customWidth="1"/>
    <col min="7" max="7" width="1.85546875" customWidth="1"/>
    <col min="8" max="11" width="9" hidden="1" customWidth="1"/>
  </cols>
  <sheetData>
    <row r="1" spans="1:8" ht="38.25" customHeight="1">
      <c r="A1" s="410" t="s">
        <v>520</v>
      </c>
      <c r="B1" s="410"/>
      <c r="C1" s="410"/>
      <c r="D1" s="410"/>
      <c r="E1" s="771"/>
      <c r="F1" s="412">
        <v>12</v>
      </c>
    </row>
    <row r="2" spans="1:8" ht="35.25" customHeight="1" thickBot="1">
      <c r="A2" s="827" t="s">
        <v>519</v>
      </c>
      <c r="B2" s="827"/>
      <c r="C2" s="827"/>
      <c r="D2" s="827"/>
      <c r="E2" s="772" t="s">
        <v>425</v>
      </c>
      <c r="F2" s="770" t="s">
        <v>426</v>
      </c>
    </row>
    <row r="3" spans="1:8" ht="38.25" customHeight="1" thickBot="1">
      <c r="A3" s="98" t="s">
        <v>14</v>
      </c>
      <c r="B3" s="99" t="s">
        <v>110</v>
      </c>
      <c r="C3" s="99" t="s">
        <v>144</v>
      </c>
      <c r="D3" s="100" t="s">
        <v>145</v>
      </c>
      <c r="E3" s="100" t="s">
        <v>309</v>
      </c>
      <c r="F3" s="40" t="s">
        <v>146</v>
      </c>
      <c r="G3" s="1"/>
    </row>
    <row r="4" spans="1:8" ht="89.25" customHeight="1" thickBot="1">
      <c r="A4" s="95">
        <v>1</v>
      </c>
      <c r="B4" s="96" t="s">
        <v>147</v>
      </c>
      <c r="C4" s="96" t="s">
        <v>148</v>
      </c>
      <c r="D4" s="97" t="s">
        <v>310</v>
      </c>
      <c r="E4" s="775" t="s">
        <v>416</v>
      </c>
      <c r="F4" s="101"/>
      <c r="G4" s="1"/>
      <c r="H4" s="1"/>
    </row>
    <row r="5" spans="1:8" ht="89.25" customHeight="1" thickBot="1">
      <c r="A5" s="39">
        <v>2</v>
      </c>
      <c r="B5" s="88" t="s">
        <v>149</v>
      </c>
      <c r="C5" s="88" t="s">
        <v>150</v>
      </c>
      <c r="D5" s="89" t="s">
        <v>311</v>
      </c>
      <c r="E5" s="776" t="s">
        <v>417</v>
      </c>
      <c r="F5" s="29"/>
      <c r="G5" s="1"/>
      <c r="H5" s="1"/>
    </row>
    <row r="6" spans="1:8" ht="89.25" customHeight="1" thickBot="1">
      <c r="A6" s="5">
        <v>3</v>
      </c>
      <c r="B6" s="90" t="s">
        <v>151</v>
      </c>
      <c r="C6" s="86" t="s">
        <v>152</v>
      </c>
      <c r="D6" s="87" t="s">
        <v>312</v>
      </c>
      <c r="E6" s="777" t="s">
        <v>418</v>
      </c>
      <c r="F6" s="28"/>
      <c r="G6" s="1"/>
      <c r="H6" s="1"/>
    </row>
    <row r="7" spans="1:8" ht="89.25" customHeight="1" thickBot="1">
      <c r="A7" s="39">
        <v>4</v>
      </c>
      <c r="B7" s="91" t="s">
        <v>153</v>
      </c>
      <c r="C7" s="88" t="s">
        <v>154</v>
      </c>
      <c r="D7" s="89" t="s">
        <v>313</v>
      </c>
      <c r="E7" s="776" t="s">
        <v>419</v>
      </c>
      <c r="F7" s="30"/>
      <c r="G7" s="1"/>
      <c r="H7" s="1"/>
    </row>
    <row r="8" spans="1:8" ht="89.25" customHeight="1" thickBot="1">
      <c r="A8" s="5">
        <v>5</v>
      </c>
      <c r="B8" s="90" t="s">
        <v>155</v>
      </c>
      <c r="C8" s="86" t="s">
        <v>156</v>
      </c>
      <c r="D8" s="87" t="s">
        <v>314</v>
      </c>
      <c r="E8" s="777" t="s">
        <v>420</v>
      </c>
      <c r="F8" s="31"/>
      <c r="G8" s="1"/>
      <c r="H8" s="1"/>
    </row>
    <row r="9" spans="1:8" ht="89.25" customHeight="1" thickBot="1">
      <c r="A9" s="39">
        <v>6</v>
      </c>
      <c r="B9" s="91" t="s">
        <v>157</v>
      </c>
      <c r="C9" s="88" t="s">
        <v>156</v>
      </c>
      <c r="D9" s="89" t="s">
        <v>1205</v>
      </c>
      <c r="E9" s="776" t="s">
        <v>424</v>
      </c>
      <c r="F9" s="30"/>
      <c r="G9" s="1"/>
      <c r="H9" s="1"/>
    </row>
    <row r="10" spans="1:8" ht="89.25" customHeight="1" thickBot="1">
      <c r="A10" s="5">
        <v>7</v>
      </c>
      <c r="B10" s="90" t="s">
        <v>329</v>
      </c>
      <c r="C10" s="86" t="s">
        <v>156</v>
      </c>
      <c r="D10" s="87" t="s">
        <v>330</v>
      </c>
      <c r="E10" s="777" t="s">
        <v>422</v>
      </c>
      <c r="F10" s="211"/>
      <c r="G10" s="1"/>
      <c r="H10" s="1"/>
    </row>
    <row r="11" spans="1:8" ht="89.25" customHeight="1" thickBot="1">
      <c r="A11" s="39">
        <v>8</v>
      </c>
      <c r="B11" s="91" t="s">
        <v>331</v>
      </c>
      <c r="C11" s="88" t="s">
        <v>156</v>
      </c>
      <c r="D11" s="89" t="s">
        <v>332</v>
      </c>
      <c r="E11" s="776" t="s">
        <v>423</v>
      </c>
      <c r="F11" s="211"/>
      <c r="G11" s="1"/>
      <c r="H11" s="1"/>
    </row>
    <row r="12" spans="1:8" ht="89.25" customHeight="1" thickBot="1">
      <c r="A12" s="6">
        <v>9</v>
      </c>
      <c r="B12" s="92" t="s">
        <v>158</v>
      </c>
      <c r="C12" s="93" t="s">
        <v>156</v>
      </c>
      <c r="D12" s="94" t="s">
        <v>315</v>
      </c>
      <c r="E12" s="777" t="s">
        <v>421</v>
      </c>
      <c r="F12" s="28"/>
      <c r="G12" s="1"/>
      <c r="H12" s="1"/>
    </row>
    <row r="13" spans="1:8">
      <c r="G13" s="1"/>
      <c r="H13" s="1"/>
    </row>
    <row r="15" spans="1:8">
      <c r="G15" s="1"/>
      <c r="H15" s="1"/>
    </row>
    <row r="16" spans="1:8">
      <c r="G16" s="1"/>
      <c r="H16" s="1"/>
    </row>
    <row r="17" spans="7:8">
      <c r="G17" s="1"/>
      <c r="H17" s="1"/>
    </row>
    <row r="18" spans="7:8">
      <c r="G18" s="1"/>
      <c r="H18" s="1"/>
    </row>
    <row r="19" spans="7:8">
      <c r="G19" s="1"/>
      <c r="H19" s="1"/>
    </row>
    <row r="20" spans="7:8">
      <c r="G20" s="1"/>
      <c r="H20" s="1"/>
    </row>
  </sheetData>
  <mergeCells count="1">
    <mergeCell ref="A2:D2"/>
  </mergeCells>
  <hyperlinks>
    <hyperlink ref="E4" r:id="rId1" display="mailto:ziadhoson@el-amal.org"/>
    <hyperlink ref="E5" r:id="rId2" display="mailto:mothman@el-amal.org"/>
    <hyperlink ref="E6" r:id="rId3" display="mailto:melhajyousef@el-amal.org"/>
    <hyperlink ref="E7" r:id="rId4" display="mailto:rawadalla@el-amal.org"/>
    <hyperlink ref="E8" r:id="rId5" display="mailto:delholy@el-amal.org"/>
    <hyperlink ref="E11" r:id="rId6" display="mailto:kamilia-albayoumi@hotmail.com"/>
    <hyperlink ref="E9" r:id="rId7" display="mailto:engsoheil23@hotmail.com"/>
    <hyperlink ref="E10" r:id="rId8" display="mailto:adahi@el-amal.org"/>
    <hyperlink ref="E12" r:id="rId9" display="mailto:w.el-qadi@unrwa.org"/>
    <hyperlink ref="E2" r:id="rId10" display="mailto:bod@el-amal.org"/>
  </hyperlinks>
  <printOptions horizontalCentered="1" verticalCentered="1"/>
  <pageMargins left="0.31496062992125984" right="0.70866141732283472" top="0.55118110236220474" bottom="0.15748031496062992" header="0.11811023622047245" footer="0.11811023622047245"/>
  <pageSetup paperSize="9" scale="60" orientation="landscape" r:id="rId11"/>
  <drawing r:id="rId1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F18"/>
  <sheetViews>
    <sheetView rightToLeft="1" view="pageBreakPreview" topLeftCell="A8" zoomScale="77" zoomScaleNormal="84" zoomScaleSheetLayoutView="77" workbookViewId="0">
      <selection activeCell="C11" sqref="C11"/>
    </sheetView>
  </sheetViews>
  <sheetFormatPr defaultRowHeight="15"/>
  <cols>
    <col min="1" max="1" width="8.85546875" customWidth="1"/>
    <col min="2" max="2" width="53.5703125" customWidth="1"/>
    <col min="3" max="3" width="24.7109375" customWidth="1"/>
    <col min="4" max="4" width="20.42578125" customWidth="1"/>
    <col min="5" max="5" width="31" customWidth="1"/>
    <col min="6" max="6" width="33.42578125" customWidth="1"/>
  </cols>
  <sheetData>
    <row r="1" spans="1:6" ht="61.5" customHeight="1" thickBot="1">
      <c r="A1" s="830" t="s">
        <v>307</v>
      </c>
      <c r="B1" s="830"/>
      <c r="C1" s="830"/>
      <c r="D1" s="830"/>
      <c r="E1" s="830"/>
      <c r="F1" s="413">
        <v>13</v>
      </c>
    </row>
    <row r="2" spans="1:6" s="321" customFormat="1" ht="98.25" customHeight="1">
      <c r="A2" s="318" t="s">
        <v>93</v>
      </c>
      <c r="B2" s="319" t="s">
        <v>94</v>
      </c>
      <c r="C2" s="319" t="s">
        <v>95</v>
      </c>
      <c r="D2" s="319" t="s">
        <v>96</v>
      </c>
      <c r="E2" s="319" t="s">
        <v>97</v>
      </c>
      <c r="F2" s="320" t="s">
        <v>98</v>
      </c>
    </row>
    <row r="3" spans="1:6" s="8" customFormat="1" ht="66.75" customHeight="1" thickBot="1">
      <c r="A3" s="322">
        <v>13</v>
      </c>
      <c r="B3" s="323">
        <v>13</v>
      </c>
      <c r="C3" s="323">
        <v>0</v>
      </c>
      <c r="D3" s="323">
        <v>78</v>
      </c>
      <c r="E3" s="323">
        <v>78</v>
      </c>
      <c r="F3" s="324">
        <v>42861</v>
      </c>
    </row>
    <row r="4" spans="1:6" ht="120.75" customHeight="1" thickBot="1">
      <c r="A4" s="829" t="s">
        <v>342</v>
      </c>
      <c r="B4" s="829"/>
      <c r="C4" s="829"/>
      <c r="D4" s="829"/>
      <c r="E4" s="829"/>
      <c r="F4" s="133"/>
    </row>
    <row r="5" spans="1:6" s="3" customFormat="1" ht="47.25" customHeight="1">
      <c r="A5" s="318" t="s">
        <v>177</v>
      </c>
      <c r="B5" s="319" t="s">
        <v>86</v>
      </c>
      <c r="C5" s="319" t="s">
        <v>178</v>
      </c>
      <c r="D5" s="319" t="s">
        <v>88</v>
      </c>
      <c r="E5" s="319" t="s">
        <v>179</v>
      </c>
      <c r="F5" s="320" t="s">
        <v>90</v>
      </c>
    </row>
    <row r="6" spans="1:6" s="8" customFormat="1" ht="54" customHeight="1" thickBot="1">
      <c r="A6" s="325">
        <v>9</v>
      </c>
      <c r="B6" s="326">
        <v>42861</v>
      </c>
      <c r="C6" s="326">
        <v>42861</v>
      </c>
      <c r="D6" s="326">
        <v>43957</v>
      </c>
      <c r="E6" s="262" t="s">
        <v>91</v>
      </c>
      <c r="F6" s="327">
        <v>598919218</v>
      </c>
    </row>
    <row r="7" spans="1:6" ht="56.25" customHeight="1" thickBot="1">
      <c r="A7" s="828" t="s">
        <v>257</v>
      </c>
      <c r="B7" s="829"/>
      <c r="C7" s="829"/>
      <c r="D7" s="829"/>
      <c r="E7" s="829"/>
      <c r="F7" s="414">
        <v>14</v>
      </c>
    </row>
    <row r="8" spans="1:6" s="3" customFormat="1" ht="94.5" customHeight="1">
      <c r="A8" s="328" t="s">
        <v>14</v>
      </c>
      <c r="B8" s="329" t="s">
        <v>105</v>
      </c>
      <c r="C8" s="329" t="s">
        <v>181</v>
      </c>
      <c r="D8" s="329" t="s">
        <v>182</v>
      </c>
      <c r="E8" s="329" t="s">
        <v>106</v>
      </c>
      <c r="F8" s="330" t="s">
        <v>183</v>
      </c>
    </row>
    <row r="9" spans="1:6" s="3" customFormat="1" ht="42.75" customHeight="1">
      <c r="A9" s="331">
        <v>1</v>
      </c>
      <c r="B9" s="332" t="s">
        <v>333</v>
      </c>
      <c r="C9" s="332" t="s">
        <v>334</v>
      </c>
      <c r="D9" s="332" t="s">
        <v>335</v>
      </c>
      <c r="E9" s="332" t="s">
        <v>185</v>
      </c>
      <c r="F9" s="333">
        <v>35796</v>
      </c>
    </row>
    <row r="10" spans="1:6" s="3" customFormat="1" ht="43.5" customHeight="1">
      <c r="A10" s="334">
        <v>2</v>
      </c>
      <c r="B10" s="335" t="s">
        <v>186</v>
      </c>
      <c r="C10" s="335" t="s">
        <v>336</v>
      </c>
      <c r="D10" s="335" t="s">
        <v>335</v>
      </c>
      <c r="E10" s="335" t="s">
        <v>337</v>
      </c>
      <c r="F10" s="336">
        <v>40179</v>
      </c>
    </row>
    <row r="11" spans="1:6" s="3" customFormat="1" ht="45" customHeight="1">
      <c r="A11" s="331">
        <v>3</v>
      </c>
      <c r="B11" s="332" t="s">
        <v>1209</v>
      </c>
      <c r="C11" s="337" t="s">
        <v>184</v>
      </c>
      <c r="D11" s="332" t="s">
        <v>335</v>
      </c>
      <c r="E11" s="337" t="s">
        <v>337</v>
      </c>
      <c r="F11" s="333">
        <v>39448</v>
      </c>
    </row>
    <row r="12" spans="1:6" s="3" customFormat="1" ht="42.75" customHeight="1">
      <c r="A12" s="334">
        <v>4</v>
      </c>
      <c r="B12" s="338" t="s">
        <v>1208</v>
      </c>
      <c r="C12" s="339" t="s">
        <v>338</v>
      </c>
      <c r="D12" s="335" t="s">
        <v>335</v>
      </c>
      <c r="E12" s="339" t="s">
        <v>337</v>
      </c>
      <c r="F12" s="340">
        <v>2018</v>
      </c>
    </row>
    <row r="13" spans="1:6" s="3" customFormat="1" ht="42.75" customHeight="1">
      <c r="A13" s="331">
        <v>5</v>
      </c>
      <c r="B13" s="341" t="s">
        <v>1207</v>
      </c>
      <c r="C13" s="342" t="s">
        <v>338</v>
      </c>
      <c r="D13" s="332" t="s">
        <v>335</v>
      </c>
      <c r="E13" s="342" t="s">
        <v>337</v>
      </c>
      <c r="F13" s="343">
        <v>2018</v>
      </c>
    </row>
    <row r="14" spans="1:6" s="3" customFormat="1" ht="45.75" customHeight="1">
      <c r="A14" s="334">
        <v>6</v>
      </c>
      <c r="B14" s="344" t="s">
        <v>1206</v>
      </c>
      <c r="C14" s="339" t="s">
        <v>338</v>
      </c>
      <c r="D14" s="335" t="s">
        <v>335</v>
      </c>
      <c r="E14" s="339" t="s">
        <v>337</v>
      </c>
      <c r="F14" s="345">
        <v>2018</v>
      </c>
    </row>
    <row r="15" spans="1:6" s="3" customFormat="1" ht="63" customHeight="1">
      <c r="A15" s="331">
        <v>7</v>
      </c>
      <c r="B15" s="341" t="s">
        <v>339</v>
      </c>
      <c r="C15" s="342" t="s">
        <v>338</v>
      </c>
      <c r="D15" s="332" t="s">
        <v>335</v>
      </c>
      <c r="E15" s="342" t="s">
        <v>337</v>
      </c>
      <c r="F15" s="346">
        <v>2018</v>
      </c>
    </row>
    <row r="16" spans="1:6" s="3" customFormat="1" ht="40.5" customHeight="1">
      <c r="A16" s="334">
        <v>8</v>
      </c>
      <c r="B16" s="335" t="s">
        <v>340</v>
      </c>
      <c r="C16" s="339" t="s">
        <v>338</v>
      </c>
      <c r="D16" s="335" t="s">
        <v>335</v>
      </c>
      <c r="E16" s="339" t="s">
        <v>337</v>
      </c>
      <c r="F16" s="347">
        <v>2008</v>
      </c>
    </row>
    <row r="17" spans="1:6" s="3" customFormat="1" ht="57.75" customHeight="1">
      <c r="A17" s="445">
        <v>9</v>
      </c>
      <c r="B17" s="446" t="s">
        <v>450</v>
      </c>
      <c r="C17" s="447" t="s">
        <v>341</v>
      </c>
      <c r="D17" s="337" t="s">
        <v>335</v>
      </c>
      <c r="E17" s="448" t="s">
        <v>451</v>
      </c>
      <c r="F17" s="449">
        <v>2016</v>
      </c>
    </row>
    <row r="18" spans="1:6" s="3" customFormat="1" ht="55.5" customHeight="1" thickBot="1">
      <c r="A18" s="450">
        <v>10</v>
      </c>
      <c r="B18" s="89" t="s">
        <v>1204</v>
      </c>
      <c r="C18" s="452" t="s">
        <v>338</v>
      </c>
      <c r="D18" s="451" t="s">
        <v>335</v>
      </c>
      <c r="E18" s="452" t="s">
        <v>337</v>
      </c>
      <c r="F18" s="453">
        <v>2017</v>
      </c>
    </row>
  </sheetData>
  <mergeCells count="3">
    <mergeCell ref="A7:E7"/>
    <mergeCell ref="A4:E4"/>
    <mergeCell ref="A1:E1"/>
  </mergeCells>
  <dataValidations count="2">
    <dataValidation type="whole" allowBlank="1" showInputMessage="1" showErrorMessage="1" sqref="A3:E3">
      <formula1>0</formula1>
      <formula2>1000000</formula2>
    </dataValidation>
    <dataValidation type="whole" allowBlank="1" showInputMessage="1" showErrorMessage="1" sqref="B6:C6">
      <formula1>0</formula1>
      <formula2>99999999999</formula2>
    </dataValidation>
  </dataValidations>
  <printOptions horizontalCentered="1" verticalCentered="1"/>
  <pageMargins left="0.31496062992125984" right="0.31496062992125984" top="0.55118110236220474" bottom="0.15748031496062992" header="0.11811023622047245" footer="0.11811023622047245"/>
  <pageSetup paperSize="9" scale="73" orientation="landscape" r:id="rId1"/>
  <rowBreaks count="1" manualBreakCount="1">
    <brk id="6" max="5" man="1"/>
  </rowBreaks>
  <legacyDrawing r:id="rId2"/>
  <extLst>
    <ext xmlns:x14="http://schemas.microsoft.com/office/spreadsheetml/2009/9/main" uri="{78C0D931-6437-407d-A8EE-F0AAD7539E65}">
      <x14:conditionalFormattings>
        <x14:conditionalFormatting xmlns:xm="http://schemas.microsoft.com/office/excel/2006/main">
          <x14:cfRule type="expression" priority="6" id="{EEB1AD25-E778-44CB-9E02-87DDA8769B3F}">
            <xm:f>IF(AND('\Users\AYDI\Downloads\[تفرير الداخلية.xlsx]datavar'!#REF!="",C3="")=TRUE,TRUE,FALSE)</xm:f>
            <x14:dxf>
              <fill>
                <patternFill>
                  <bgColor theme="5" tint="0.79998168889431442"/>
                </patternFill>
              </fill>
            </x14:dxf>
          </x14:cfRule>
          <xm:sqref>C3</xm:sqref>
        </x14:conditionalFormatting>
        <x14:conditionalFormatting xmlns:xm="http://schemas.microsoft.com/office/excel/2006/main">
          <x14:cfRule type="expression" priority="5" id="{F2C4CCA4-8016-482D-AD0C-8379A3508B5D}">
            <xm:f>IF(AND('\Users\AYDI\Downloads\[تفرير الداخلية.xlsx]datavar'!#REF!="",A3="")=TRUE,TRUE,FALSE)</xm:f>
            <x14:dxf>
              <fill>
                <patternFill>
                  <bgColor theme="5" tint="0.79998168889431442"/>
                </patternFill>
              </fill>
            </x14:dxf>
          </x14:cfRule>
          <xm:sqref>A3:B3</xm:sqref>
        </x14:conditionalFormatting>
        <x14:conditionalFormatting xmlns:xm="http://schemas.microsoft.com/office/excel/2006/main">
          <x14:cfRule type="expression" priority="4" id="{AACF5493-4B74-434C-A557-C769FD049F8C}">
            <xm:f>IF(AND('\Users\AYDI\Downloads\[تفرير الداخلية.xlsx]datavar'!#REF!="",D3="")=TRUE,TRUE,FALSE)</xm:f>
            <x14:dxf>
              <fill>
                <patternFill>
                  <bgColor theme="5" tint="0.79998168889431442"/>
                </patternFill>
              </fill>
            </x14:dxf>
          </x14:cfRule>
          <xm:sqref>D3:E3</xm:sqref>
        </x14:conditionalFormatting>
        <x14:conditionalFormatting xmlns:xm="http://schemas.microsoft.com/office/excel/2006/main">
          <x14:cfRule type="cellIs" priority="2" operator="equal" id="{CE91AF50-0A29-4B7C-85CD-736E745DD72C}">
            <xm:f>'\Users\AYDI\Downloads\[تفرير الداخلية.xlsx]datavar'!#REF!</xm:f>
            <x14:dxf>
              <font>
                <color rgb="FF9C0006"/>
              </font>
              <fill>
                <patternFill>
                  <bgColor rgb="FFFFC7CE"/>
                </patternFill>
              </fill>
            </x14:dxf>
          </x14:cfRule>
          <xm:sqref>C6:D6</xm:sqref>
        </x14:conditionalFormatting>
        <x14:conditionalFormatting xmlns:xm="http://schemas.microsoft.com/office/excel/2006/main">
          <x14:cfRule type="cellIs" priority="1" operator="equal" id="{3A484AB2-C5F7-4CE2-987F-19803DCAF363}">
            <xm:f>'\Users\AYDI\Downloads\[تفرير الداخلية.xlsx]datavar'!#REF!</xm:f>
            <x14:dxf>
              <font>
                <color rgb="FF9C0006"/>
              </font>
              <fill>
                <patternFill>
                  <bgColor rgb="FFFFC7CE"/>
                </patternFill>
              </fill>
            </x14:dxf>
          </x14:cfRule>
          <xm:sqref>B6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I7"/>
  <sheetViews>
    <sheetView rightToLeft="1" view="pageBreakPreview" topLeftCell="A4" zoomScale="96" zoomScaleNormal="71" zoomScaleSheetLayoutView="96" workbookViewId="0">
      <selection activeCell="A4" sqref="A4"/>
    </sheetView>
  </sheetViews>
  <sheetFormatPr defaultColWidth="9" defaultRowHeight="15"/>
  <cols>
    <col min="1" max="1" width="12.85546875" style="1" customWidth="1"/>
    <col min="2" max="2" width="15" style="1" customWidth="1"/>
    <col min="3" max="3" width="14.42578125" style="1" customWidth="1"/>
    <col min="4" max="4" width="15.140625" style="1" customWidth="1"/>
    <col min="5" max="5" width="15.28515625" style="1" customWidth="1"/>
    <col min="6" max="6" width="13.7109375" style="1" customWidth="1"/>
    <col min="7" max="7" width="15.28515625" style="1" customWidth="1"/>
    <col min="8" max="8" width="13.5703125" style="1" customWidth="1"/>
    <col min="9" max="9" width="11.42578125" style="1" customWidth="1"/>
    <col min="10" max="16384" width="9" style="1"/>
  </cols>
  <sheetData>
    <row r="1" spans="1:9" ht="31.5" customHeight="1" thickBot="1">
      <c r="A1" s="831" t="s">
        <v>180</v>
      </c>
      <c r="B1" s="831"/>
      <c r="C1" s="831"/>
      <c r="D1" s="831"/>
      <c r="E1" s="831"/>
      <c r="F1" s="831"/>
      <c r="G1" s="831"/>
      <c r="H1" s="831"/>
      <c r="I1" s="415">
        <v>15</v>
      </c>
    </row>
    <row r="2" spans="1:9" s="321" customFormat="1" ht="136.5" customHeight="1" thickBot="1">
      <c r="A2" s="348" t="s">
        <v>92</v>
      </c>
      <c r="B2" s="349" t="s">
        <v>93</v>
      </c>
      <c r="C2" s="349" t="s">
        <v>94</v>
      </c>
      <c r="D2" s="349" t="s">
        <v>95</v>
      </c>
      <c r="E2" s="349" t="s">
        <v>96</v>
      </c>
      <c r="F2" s="349" t="s">
        <v>97</v>
      </c>
      <c r="G2" s="349" t="s">
        <v>98</v>
      </c>
      <c r="H2" s="349" t="s">
        <v>99</v>
      </c>
      <c r="I2" s="350" t="s">
        <v>176</v>
      </c>
    </row>
    <row r="3" spans="1:9" s="3" customFormat="1" ht="51.75" customHeight="1" thickBot="1">
      <c r="A3" s="351">
        <v>13</v>
      </c>
      <c r="B3" s="352">
        <v>13</v>
      </c>
      <c r="C3" s="352">
        <v>13</v>
      </c>
      <c r="D3" s="352">
        <v>0</v>
      </c>
      <c r="E3" s="352">
        <v>78</v>
      </c>
      <c r="F3" s="352">
        <v>78</v>
      </c>
      <c r="G3" s="353">
        <v>42861</v>
      </c>
      <c r="H3" s="354">
        <v>51</v>
      </c>
      <c r="I3" s="355">
        <v>0.65</v>
      </c>
    </row>
    <row r="4" spans="1:9" ht="112.5" customHeight="1" thickBot="1">
      <c r="A4" s="726"/>
      <c r="B4" s="843" t="s">
        <v>265</v>
      </c>
      <c r="C4" s="843"/>
      <c r="D4" s="843"/>
      <c r="E4" s="843"/>
      <c r="F4" s="843"/>
      <c r="G4" s="843"/>
      <c r="H4" s="20"/>
    </row>
    <row r="5" spans="1:9" s="3" customFormat="1" ht="36.75" customHeight="1">
      <c r="B5" s="832" t="s">
        <v>187</v>
      </c>
      <c r="C5" s="833"/>
      <c r="D5" s="834"/>
      <c r="E5" s="838" t="s">
        <v>104</v>
      </c>
      <c r="F5" s="838"/>
      <c r="G5" s="838" t="s">
        <v>188</v>
      </c>
      <c r="H5" s="840"/>
    </row>
    <row r="6" spans="1:9" s="3" customFormat="1" ht="40.5" customHeight="1" thickBot="1">
      <c r="B6" s="835" t="s">
        <v>192</v>
      </c>
      <c r="C6" s="836"/>
      <c r="D6" s="837"/>
      <c r="E6" s="839">
        <v>133600</v>
      </c>
      <c r="F6" s="839"/>
      <c r="G6" s="841" t="s">
        <v>189</v>
      </c>
      <c r="H6" s="842"/>
    </row>
    <row r="7" spans="1:9" ht="21.75" customHeight="1"/>
  </sheetData>
  <mergeCells count="8">
    <mergeCell ref="A1:H1"/>
    <mergeCell ref="B5:D5"/>
    <mergeCell ref="B6:D6"/>
    <mergeCell ref="E5:F5"/>
    <mergeCell ref="E6:F6"/>
    <mergeCell ref="G5:H5"/>
    <mergeCell ref="G6:H6"/>
    <mergeCell ref="B4:G4"/>
  </mergeCells>
  <dataValidations count="2">
    <dataValidation type="whole" allowBlank="1" showInputMessage="1" showErrorMessage="1" sqref="A3:F3">
      <formula1>0</formula1>
      <formula2>1000000</formula2>
    </dataValidation>
    <dataValidation type="whole" allowBlank="1" showInputMessage="1" showErrorMessage="1" sqref="H3">
      <formula1>0</formula1>
      <formula2>100000</formula2>
    </dataValidation>
  </dataValidations>
  <printOptions horizontalCentered="1" verticalCentered="1"/>
  <pageMargins left="0.31496062992125984" right="0.31496062992125984" top="0.55118110236220474" bottom="0.15748031496062992" header="0.11811023622047245" footer="0.11811023622047245"/>
  <pageSetup paperSize="9" scale="83"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5" id="{1312CB43-54BF-4105-8D94-E812BC9D0C1B}">
            <xm:f>IF(AND('\Users\AYDI\Downloads\[تفرير الداخلية.xlsx]datavar'!#REF!="",D3="")=TRUE,TRUE,FALSE)</xm:f>
            <x14:dxf>
              <fill>
                <patternFill>
                  <bgColor theme="5" tint="0.79998168889431442"/>
                </patternFill>
              </fill>
            </x14:dxf>
          </x14:cfRule>
          <xm:sqref>D3</xm:sqref>
        </x14:conditionalFormatting>
        <x14:conditionalFormatting xmlns:xm="http://schemas.microsoft.com/office/excel/2006/main">
          <x14:cfRule type="expression" priority="4" id="{06EBC998-5C6B-4926-BF26-E14A8E5F73FE}">
            <xm:f>IF(AND('\Users\AYDI\Downloads\[تفرير الداخلية.xlsx]datavar'!#REF!="",A3="")=TRUE,TRUE,FALSE)</xm:f>
            <x14:dxf>
              <fill>
                <patternFill>
                  <bgColor theme="5" tint="0.79998168889431442"/>
                </patternFill>
              </fill>
            </x14:dxf>
          </x14:cfRule>
          <xm:sqref>A3:C3</xm:sqref>
        </x14:conditionalFormatting>
        <x14:conditionalFormatting xmlns:xm="http://schemas.microsoft.com/office/excel/2006/main">
          <x14:cfRule type="expression" priority="3" id="{0E88699F-7536-484E-82B0-61328E8CF061}">
            <xm:f>IF(AND('\Users\AYDI\Downloads\[تفرير الداخلية.xlsx]datavar'!#REF!="",E3="")=TRUE,TRUE,FALSE)</xm:f>
            <x14:dxf>
              <fill>
                <patternFill>
                  <bgColor theme="5" tint="0.79998168889431442"/>
                </patternFill>
              </fill>
            </x14:dxf>
          </x14:cfRule>
          <xm:sqref>E3:F3</xm:sqref>
        </x14:conditionalFormatting>
        <x14:conditionalFormatting xmlns:xm="http://schemas.microsoft.com/office/excel/2006/main">
          <x14:cfRule type="expression" priority="2" id="{C17870B6-FA5A-4A17-93CF-291622F139B9}">
            <xm:f>IF(AND('\Users\AYDI\Downloads\[تفرير الداخلية.xlsx]datavar'!#REF!="",H3="")=TRUE,TRUE,FALSE)</xm:f>
            <x14:dxf>
              <fill>
                <patternFill>
                  <bgColor theme="5" tint="0.79998168889431442"/>
                </patternFill>
              </fill>
            </x14:dxf>
          </x14:cfRule>
          <xm:sqref>H3</xm:sqref>
        </x14:conditionalFormatting>
        <x14:conditionalFormatting xmlns:xm="http://schemas.microsoft.com/office/excel/2006/main">
          <x14:cfRule type="expression" priority="1" id="{970710C5-FF72-4DAF-B963-4AEF69C72F18}">
            <xm:f>IF(AND('\Users\AYDI\Downloads\[تفرير الداخلية.xlsx]datavar'!#REF!="",I3="")=TRUE,TRUE,FALSE)</xm:f>
            <x14:dxf>
              <fill>
                <patternFill>
                  <bgColor theme="5" tint="0.79998168889431442"/>
                </patternFill>
              </fill>
            </x14:dxf>
          </x14:cfRule>
          <xm:sqref>I3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R33"/>
  <sheetViews>
    <sheetView rightToLeft="1" view="pageBreakPreview" zoomScale="48" zoomScaleNormal="64" zoomScaleSheetLayoutView="48" workbookViewId="0">
      <selection sqref="A1:P12"/>
    </sheetView>
  </sheetViews>
  <sheetFormatPr defaultRowHeight="15"/>
  <cols>
    <col min="2" max="2" width="36.5703125" style="7" customWidth="1"/>
    <col min="3" max="4" width="10.28515625" customWidth="1"/>
    <col min="5" max="5" width="9.28515625" customWidth="1"/>
    <col min="6" max="6" width="10.28515625" customWidth="1"/>
    <col min="7" max="7" width="11.5703125" customWidth="1"/>
    <col min="8" max="8" width="9.7109375" customWidth="1"/>
    <col min="9" max="9" width="9.28515625" customWidth="1"/>
    <col min="10" max="10" width="9.140625" customWidth="1"/>
    <col min="11" max="11" width="9.85546875" customWidth="1"/>
    <col min="12" max="12" width="9.5703125" customWidth="1"/>
    <col min="13" max="13" width="11.28515625" customWidth="1"/>
    <col min="14" max="14" width="12.28515625" customWidth="1"/>
    <col min="15" max="15" width="10.5703125" style="1" customWidth="1"/>
    <col min="16" max="16" width="11.28515625" style="18" customWidth="1"/>
    <col min="17" max="17" width="8.85546875" customWidth="1"/>
    <col min="18" max="18" width="8.7109375" customWidth="1"/>
    <col min="19" max="19" width="9.42578125" customWidth="1"/>
    <col min="20" max="20" width="7.7109375" customWidth="1"/>
    <col min="21" max="21" width="8.28515625" customWidth="1"/>
    <col min="22" max="22" width="7.5703125" customWidth="1"/>
    <col min="23" max="23" width="7.28515625" customWidth="1"/>
    <col min="24" max="24" width="7.140625" customWidth="1"/>
    <col min="25" max="25" width="10.42578125" style="18" customWidth="1"/>
  </cols>
  <sheetData>
    <row r="1" spans="1:44" ht="42.75" customHeight="1" thickBot="1">
      <c r="B1" s="1"/>
      <c r="C1" s="865" t="s">
        <v>415</v>
      </c>
      <c r="D1" s="865"/>
      <c r="E1" s="865"/>
      <c r="F1" s="865"/>
      <c r="G1" s="865"/>
      <c r="H1" s="865"/>
      <c r="I1" s="865"/>
      <c r="J1" s="865"/>
      <c r="K1" s="865"/>
      <c r="L1" s="865"/>
      <c r="M1" s="865"/>
      <c r="N1" s="865"/>
      <c r="O1" s="865"/>
      <c r="P1" s="163">
        <v>2018</v>
      </c>
      <c r="Q1" s="163"/>
      <c r="R1" s="163"/>
      <c r="S1" s="163"/>
      <c r="T1" s="163"/>
      <c r="U1" s="163"/>
      <c r="Y1" s="416">
        <v>16</v>
      </c>
      <c r="Z1" s="1"/>
      <c r="AA1" s="1"/>
      <c r="AB1" s="1"/>
      <c r="AC1" s="1"/>
      <c r="AD1" s="1"/>
      <c r="AE1" s="1"/>
      <c r="AF1" s="1"/>
      <c r="AG1" s="1"/>
      <c r="AH1" s="1"/>
      <c r="AI1" s="1"/>
      <c r="AJ1" s="1"/>
      <c r="AK1" s="1"/>
      <c r="AL1" s="1"/>
      <c r="AM1" s="1"/>
      <c r="AN1" s="1"/>
      <c r="AO1" s="1"/>
      <c r="AP1" s="1"/>
      <c r="AQ1" s="1"/>
      <c r="AR1" s="1"/>
    </row>
    <row r="2" spans="1:44" s="1" customFormat="1" ht="48" customHeight="1" thickBot="1">
      <c r="A2" s="888" t="s">
        <v>14</v>
      </c>
      <c r="B2" s="433" t="s">
        <v>31</v>
      </c>
      <c r="C2" s="891" t="s">
        <v>8</v>
      </c>
      <c r="D2" s="892"/>
      <c r="E2" s="892"/>
      <c r="F2" s="892"/>
      <c r="G2" s="892"/>
      <c r="H2" s="892"/>
      <c r="I2" s="892"/>
      <c r="J2" s="892"/>
      <c r="K2" s="892"/>
      <c r="L2" s="892"/>
      <c r="M2" s="892"/>
      <c r="N2" s="892"/>
      <c r="O2" s="893"/>
      <c r="P2" s="844" t="s">
        <v>103</v>
      </c>
      <c r="Q2" s="894" t="s">
        <v>16</v>
      </c>
      <c r="R2" s="895"/>
      <c r="S2" s="895"/>
      <c r="T2" s="895"/>
      <c r="U2" s="895"/>
      <c r="V2" s="895"/>
      <c r="W2" s="895"/>
      <c r="X2" s="895"/>
      <c r="Y2" s="896"/>
      <c r="Z2" s="844" t="s">
        <v>103</v>
      </c>
    </row>
    <row r="3" spans="1:44" s="1" customFormat="1" ht="49.5" customHeight="1" thickBot="1">
      <c r="A3" s="889"/>
      <c r="B3" s="431" t="s">
        <v>218</v>
      </c>
      <c r="C3" s="866" t="s">
        <v>114</v>
      </c>
      <c r="D3" s="867"/>
      <c r="E3" s="867"/>
      <c r="F3" s="867"/>
      <c r="G3" s="176">
        <v>18</v>
      </c>
      <c r="H3" s="868" t="s">
        <v>115</v>
      </c>
      <c r="I3" s="869"/>
      <c r="J3" s="869"/>
      <c r="K3" s="869"/>
      <c r="L3" s="177">
        <v>18</v>
      </c>
      <c r="M3" s="870" t="s">
        <v>103</v>
      </c>
      <c r="N3" s="873" t="s">
        <v>9</v>
      </c>
      <c r="O3" s="847" t="s">
        <v>10</v>
      </c>
      <c r="P3" s="845"/>
      <c r="Q3" s="850" t="s">
        <v>251</v>
      </c>
      <c r="R3" s="851"/>
      <c r="S3" s="852"/>
      <c r="T3" s="853" t="s">
        <v>17</v>
      </c>
      <c r="U3" s="854"/>
      <c r="V3" s="855"/>
      <c r="W3" s="856" t="s">
        <v>113</v>
      </c>
      <c r="X3" s="857"/>
      <c r="Y3" s="858"/>
      <c r="Z3" s="845"/>
    </row>
    <row r="4" spans="1:44" s="272" customFormat="1" ht="36.75" customHeight="1">
      <c r="A4" s="889"/>
      <c r="B4" s="438" t="s">
        <v>219</v>
      </c>
      <c r="C4" s="880" t="s">
        <v>11</v>
      </c>
      <c r="D4" s="881"/>
      <c r="E4" s="876" t="s">
        <v>12</v>
      </c>
      <c r="F4" s="877"/>
      <c r="G4" s="878" t="s">
        <v>13</v>
      </c>
      <c r="H4" s="880" t="s">
        <v>11</v>
      </c>
      <c r="I4" s="881"/>
      <c r="J4" s="876" t="s">
        <v>12</v>
      </c>
      <c r="K4" s="877"/>
      <c r="L4" s="878" t="s">
        <v>13</v>
      </c>
      <c r="M4" s="871"/>
      <c r="N4" s="874"/>
      <c r="O4" s="848"/>
      <c r="P4" s="845"/>
      <c r="Q4" s="861" t="s">
        <v>11</v>
      </c>
      <c r="R4" s="863" t="s">
        <v>12</v>
      </c>
      <c r="S4" s="859" t="s">
        <v>13</v>
      </c>
      <c r="T4" s="861" t="s">
        <v>11</v>
      </c>
      <c r="U4" s="863" t="s">
        <v>12</v>
      </c>
      <c r="V4" s="859" t="s">
        <v>13</v>
      </c>
      <c r="W4" s="861" t="s">
        <v>11</v>
      </c>
      <c r="X4" s="863" t="s">
        <v>12</v>
      </c>
      <c r="Y4" s="859" t="s">
        <v>13</v>
      </c>
      <c r="Z4" s="845"/>
    </row>
    <row r="5" spans="1:44" s="1" customFormat="1" ht="34.5" customHeight="1" thickBot="1">
      <c r="A5" s="890"/>
      <c r="B5" s="432" t="s">
        <v>217</v>
      </c>
      <c r="C5" s="174" t="s">
        <v>108</v>
      </c>
      <c r="D5" s="165" t="s">
        <v>109</v>
      </c>
      <c r="E5" s="175" t="s">
        <v>108</v>
      </c>
      <c r="F5" s="430" t="s">
        <v>109</v>
      </c>
      <c r="G5" s="879"/>
      <c r="H5" s="178" t="s">
        <v>108</v>
      </c>
      <c r="I5" s="165" t="s">
        <v>109</v>
      </c>
      <c r="J5" s="175" t="s">
        <v>108</v>
      </c>
      <c r="K5" s="430" t="s">
        <v>109</v>
      </c>
      <c r="L5" s="879"/>
      <c r="M5" s="872"/>
      <c r="N5" s="875"/>
      <c r="O5" s="849"/>
      <c r="P5" s="846"/>
      <c r="Q5" s="862"/>
      <c r="R5" s="864"/>
      <c r="S5" s="860"/>
      <c r="T5" s="862"/>
      <c r="U5" s="864"/>
      <c r="V5" s="860"/>
      <c r="W5" s="862"/>
      <c r="X5" s="864"/>
      <c r="Y5" s="860"/>
      <c r="Z5" s="846"/>
    </row>
    <row r="6" spans="1:44" s="1" customFormat="1" ht="70.5" customHeight="1">
      <c r="A6" s="149">
        <v>1</v>
      </c>
      <c r="B6" s="155" t="s">
        <v>266</v>
      </c>
      <c r="C6" s="179">
        <v>95</v>
      </c>
      <c r="D6" s="185">
        <v>0</v>
      </c>
      <c r="E6" s="181">
        <v>84</v>
      </c>
      <c r="F6" s="183">
        <v>0</v>
      </c>
      <c r="G6" s="198">
        <f t="shared" ref="G6" si="0">SUM(C6:F6)</f>
        <v>179</v>
      </c>
      <c r="H6" s="622">
        <v>0</v>
      </c>
      <c r="I6" s="623">
        <v>0</v>
      </c>
      <c r="J6" s="624">
        <v>0</v>
      </c>
      <c r="K6" s="625">
        <v>0</v>
      </c>
      <c r="L6" s="626">
        <f t="shared" ref="L6" si="1">SUM(H6:K6)</f>
        <v>0</v>
      </c>
      <c r="M6" s="426">
        <f>SUM(L6,G6)</f>
        <v>179</v>
      </c>
      <c r="N6" s="179">
        <v>118</v>
      </c>
      <c r="O6" s="189">
        <v>61</v>
      </c>
      <c r="P6" s="773">
        <f t="shared" ref="P6" si="2">SUM(N6:O6)</f>
        <v>179</v>
      </c>
      <c r="Q6" s="191">
        <v>0</v>
      </c>
      <c r="R6" s="183">
        <v>0</v>
      </c>
      <c r="S6" s="193">
        <f t="shared" ref="S6:S11" si="3">SUM(Q6:R6)</f>
        <v>0</v>
      </c>
      <c r="T6" s="185">
        <v>0</v>
      </c>
      <c r="U6" s="183">
        <v>0</v>
      </c>
      <c r="V6" s="193">
        <f t="shared" ref="V6:V11" si="4">SUM(T6:U6)</f>
        <v>0</v>
      </c>
      <c r="W6" s="185">
        <v>0</v>
      </c>
      <c r="X6" s="183">
        <v>0</v>
      </c>
      <c r="Y6" s="186">
        <f>SUM(W6:X6)</f>
        <v>0</v>
      </c>
      <c r="Z6" s="195"/>
    </row>
    <row r="7" spans="1:44" s="1" customFormat="1" ht="81" customHeight="1">
      <c r="A7" s="153">
        <v>2</v>
      </c>
      <c r="B7" s="156" t="s">
        <v>287</v>
      </c>
      <c r="C7" s="179">
        <v>125</v>
      </c>
      <c r="D7" s="185">
        <v>97</v>
      </c>
      <c r="E7" s="181">
        <v>163</v>
      </c>
      <c r="F7" s="183">
        <v>104</v>
      </c>
      <c r="G7" s="198">
        <f t="shared" ref="G7:G12" si="5">SUM(C7:F7)</f>
        <v>489</v>
      </c>
      <c r="H7" s="627">
        <v>118</v>
      </c>
      <c r="I7" s="628">
        <v>28</v>
      </c>
      <c r="J7" s="629">
        <v>103</v>
      </c>
      <c r="K7" s="630">
        <v>113</v>
      </c>
      <c r="L7" s="631">
        <f>SUM(H7:K7)</f>
        <v>362</v>
      </c>
      <c r="M7" s="426">
        <v>851</v>
      </c>
      <c r="N7" s="179">
        <v>365</v>
      </c>
      <c r="O7" s="189">
        <v>486</v>
      </c>
      <c r="P7" s="773">
        <f t="shared" ref="P7:P12" si="6">SUM(N7:O7)</f>
        <v>851</v>
      </c>
      <c r="Q7" s="191">
        <v>0</v>
      </c>
      <c r="R7" s="183">
        <v>0</v>
      </c>
      <c r="S7" s="193">
        <f t="shared" si="3"/>
        <v>0</v>
      </c>
      <c r="T7" s="185">
        <v>0</v>
      </c>
      <c r="U7" s="183">
        <v>0</v>
      </c>
      <c r="V7" s="193">
        <f t="shared" si="4"/>
        <v>0</v>
      </c>
      <c r="W7" s="185">
        <v>0</v>
      </c>
      <c r="X7" s="183">
        <v>0</v>
      </c>
      <c r="Y7" s="187">
        <f>SUM(W7:X7)</f>
        <v>0</v>
      </c>
      <c r="Z7" s="195"/>
    </row>
    <row r="8" spans="1:44" s="1" customFormat="1" ht="64.5" customHeight="1">
      <c r="A8" s="153">
        <v>3</v>
      </c>
      <c r="B8" s="156" t="s">
        <v>190</v>
      </c>
      <c r="C8" s="179">
        <v>0</v>
      </c>
      <c r="D8" s="185">
        <v>46</v>
      </c>
      <c r="E8" s="181">
        <v>0</v>
      </c>
      <c r="F8" s="183">
        <v>58</v>
      </c>
      <c r="G8" s="198">
        <f t="shared" si="5"/>
        <v>104</v>
      </c>
      <c r="H8" s="627">
        <v>0</v>
      </c>
      <c r="I8" s="628">
        <v>59</v>
      </c>
      <c r="J8" s="629">
        <v>0</v>
      </c>
      <c r="K8" s="630">
        <v>109</v>
      </c>
      <c r="L8" s="631">
        <f>SUM(H8:K8)</f>
        <v>168</v>
      </c>
      <c r="M8" s="426">
        <v>272</v>
      </c>
      <c r="N8" s="179">
        <v>28</v>
      </c>
      <c r="O8" s="189">
        <v>244</v>
      </c>
      <c r="P8" s="773">
        <f t="shared" si="6"/>
        <v>272</v>
      </c>
      <c r="Q8" s="191">
        <v>0</v>
      </c>
      <c r="R8" s="183">
        <v>0</v>
      </c>
      <c r="S8" s="193">
        <f t="shared" si="3"/>
        <v>0</v>
      </c>
      <c r="T8" s="185">
        <v>0</v>
      </c>
      <c r="U8" s="183">
        <v>0</v>
      </c>
      <c r="V8" s="193">
        <f t="shared" si="4"/>
        <v>0</v>
      </c>
      <c r="W8" s="185">
        <v>0</v>
      </c>
      <c r="X8" s="183">
        <v>0</v>
      </c>
      <c r="Y8" s="187">
        <f>SUM(W8:X8)</f>
        <v>0</v>
      </c>
      <c r="Z8" s="195"/>
    </row>
    <row r="9" spans="1:44" s="1" customFormat="1" ht="74.25" customHeight="1" thickBot="1">
      <c r="A9" s="154">
        <v>4</v>
      </c>
      <c r="B9" s="157" t="s">
        <v>191</v>
      </c>
      <c r="C9" s="612">
        <v>0</v>
      </c>
      <c r="D9" s="613">
        <v>190</v>
      </c>
      <c r="E9" s="614">
        <v>0</v>
      </c>
      <c r="F9" s="615">
        <v>168</v>
      </c>
      <c r="G9" s="632">
        <f t="shared" si="5"/>
        <v>358</v>
      </c>
      <c r="H9" s="627">
        <v>0</v>
      </c>
      <c r="I9" s="628">
        <v>0</v>
      </c>
      <c r="J9" s="629">
        <v>0</v>
      </c>
      <c r="K9" s="630">
        <v>0</v>
      </c>
      <c r="L9" s="631">
        <f t="shared" ref="L9" si="7">SUM(H9:K9)</f>
        <v>0</v>
      </c>
      <c r="M9" s="427">
        <f>SUM(L9)</f>
        <v>0</v>
      </c>
      <c r="N9" s="612">
        <v>0</v>
      </c>
      <c r="O9" s="618">
        <v>0</v>
      </c>
      <c r="P9" s="774">
        <v>358</v>
      </c>
      <c r="Q9" s="619">
        <v>0</v>
      </c>
      <c r="R9" s="615">
        <v>0</v>
      </c>
      <c r="S9" s="620">
        <f t="shared" si="3"/>
        <v>0</v>
      </c>
      <c r="T9" s="613">
        <v>0</v>
      </c>
      <c r="U9" s="615">
        <v>0</v>
      </c>
      <c r="V9" s="620">
        <f t="shared" si="4"/>
        <v>0</v>
      </c>
      <c r="W9" s="613">
        <v>0</v>
      </c>
      <c r="X9" s="615">
        <v>0</v>
      </c>
      <c r="Y9" s="611">
        <f>SUM(W9:X9)</f>
        <v>0</v>
      </c>
      <c r="Z9" s="428"/>
    </row>
    <row r="10" spans="1:44" s="1" customFormat="1" ht="75.75" customHeight="1" thickBot="1">
      <c r="A10" s="884" t="s">
        <v>1175</v>
      </c>
      <c r="B10" s="885"/>
      <c r="C10" s="180">
        <f>SUM(C6:C9)</f>
        <v>220</v>
      </c>
      <c r="D10" s="167">
        <f>SUM(D6:D9)</f>
        <v>333</v>
      </c>
      <c r="E10" s="182">
        <f>SUM(E6:E9)</f>
        <v>247</v>
      </c>
      <c r="F10" s="168">
        <f>SUM(F6:F9)</f>
        <v>330</v>
      </c>
      <c r="G10" s="197">
        <f t="shared" si="5"/>
        <v>1130</v>
      </c>
      <c r="H10" s="180">
        <f>SUM(H6:H9)</f>
        <v>118</v>
      </c>
      <c r="I10" s="167">
        <f>SUM(I6:I9)</f>
        <v>87</v>
      </c>
      <c r="J10" s="182">
        <f>SUM(J6:J9)</f>
        <v>103</v>
      </c>
      <c r="K10" s="168">
        <f>SUM(K6:K9)</f>
        <v>222</v>
      </c>
      <c r="L10" s="197">
        <f>SUM(H10:K10)</f>
        <v>530</v>
      </c>
      <c r="M10" s="437">
        <v>1660</v>
      </c>
      <c r="N10" s="180">
        <v>1031</v>
      </c>
      <c r="O10" s="190">
        <v>629</v>
      </c>
      <c r="P10" s="196">
        <f t="shared" si="6"/>
        <v>1660</v>
      </c>
      <c r="Q10" s="166">
        <f>SUM(Q6:Q9)</f>
        <v>0</v>
      </c>
      <c r="R10" s="168">
        <f>SUM(R6:R9)</f>
        <v>0</v>
      </c>
      <c r="S10" s="194">
        <f t="shared" si="3"/>
        <v>0</v>
      </c>
      <c r="T10" s="167">
        <f>SUM(T6:T9)</f>
        <v>0</v>
      </c>
      <c r="U10" s="168">
        <f>SUM(U6:U9)</f>
        <v>0</v>
      </c>
      <c r="V10" s="194">
        <f t="shared" si="4"/>
        <v>0</v>
      </c>
      <c r="W10" s="167">
        <f>SUM(W6:W9)</f>
        <v>0</v>
      </c>
      <c r="X10" s="168">
        <f>SUM(X6:X9)</f>
        <v>0</v>
      </c>
      <c r="Y10" s="188">
        <f>SUM(Y6:Y9)</f>
        <v>0</v>
      </c>
      <c r="Z10" s="429"/>
    </row>
    <row r="11" spans="1:44" s="1" customFormat="1" ht="77.25" customHeight="1" thickBot="1">
      <c r="A11" s="882" t="s">
        <v>1174</v>
      </c>
      <c r="B11" s="883"/>
      <c r="C11" s="179">
        <v>2049</v>
      </c>
      <c r="D11" s="185">
        <v>5198</v>
      </c>
      <c r="E11" s="181">
        <v>1933</v>
      </c>
      <c r="F11" s="183">
        <v>5883</v>
      </c>
      <c r="G11" s="198">
        <f t="shared" si="5"/>
        <v>15063</v>
      </c>
      <c r="H11" s="179">
        <v>385</v>
      </c>
      <c r="I11" s="185">
        <v>2315</v>
      </c>
      <c r="J11" s="181">
        <v>912</v>
      </c>
      <c r="K11" s="183">
        <v>2308</v>
      </c>
      <c r="L11" s="198">
        <f>SUM(H11:K11)</f>
        <v>5920</v>
      </c>
      <c r="M11" s="426">
        <v>20983</v>
      </c>
      <c r="N11" s="179">
        <v>12409</v>
      </c>
      <c r="O11" s="189">
        <v>8574</v>
      </c>
      <c r="P11" s="773">
        <f t="shared" si="6"/>
        <v>20983</v>
      </c>
      <c r="Q11" s="633">
        <v>0</v>
      </c>
      <c r="R11" s="617">
        <v>0</v>
      </c>
      <c r="S11" s="634">
        <f t="shared" si="3"/>
        <v>0</v>
      </c>
      <c r="T11" s="616">
        <v>0</v>
      </c>
      <c r="U11" s="617">
        <v>0</v>
      </c>
      <c r="V11" s="634">
        <f t="shared" si="4"/>
        <v>0</v>
      </c>
      <c r="W11" s="616">
        <v>0</v>
      </c>
      <c r="X11" s="617">
        <v>0</v>
      </c>
      <c r="Y11" s="621">
        <f>SUM(W11:X11)</f>
        <v>0</v>
      </c>
      <c r="Z11" s="434"/>
    </row>
    <row r="12" spans="1:44" s="1" customFormat="1" ht="90" customHeight="1" thickBot="1">
      <c r="A12" s="886" t="s">
        <v>1176</v>
      </c>
      <c r="B12" s="887"/>
      <c r="C12" s="180">
        <f>SUM(C10:C11)</f>
        <v>2269</v>
      </c>
      <c r="D12" s="167">
        <f>SUM(D10:D11)</f>
        <v>5531</v>
      </c>
      <c r="E12" s="182">
        <f>SUM(E10:E11)</f>
        <v>2180</v>
      </c>
      <c r="F12" s="168">
        <f>SUM(F10:F11)</f>
        <v>6213</v>
      </c>
      <c r="G12" s="197">
        <f t="shared" si="5"/>
        <v>16193</v>
      </c>
      <c r="H12" s="180">
        <f>SUM(H10:H11)</f>
        <v>503</v>
      </c>
      <c r="I12" s="167">
        <f>SUM(I10:I11)</f>
        <v>2402</v>
      </c>
      <c r="J12" s="182">
        <f>SUM(J10:J11)</f>
        <v>1015</v>
      </c>
      <c r="K12" s="168">
        <f>SUM(K10:K11)</f>
        <v>2530</v>
      </c>
      <c r="L12" s="197">
        <f>SUM(H12:K12)</f>
        <v>6450</v>
      </c>
      <c r="M12" s="437">
        <f>SUM(M10:M11)</f>
        <v>22643</v>
      </c>
      <c r="N12" s="180">
        <f>SUM(N10:N11)</f>
        <v>13440</v>
      </c>
      <c r="O12" s="190">
        <f>SUM(O10:O11)</f>
        <v>9203</v>
      </c>
      <c r="P12" s="196">
        <f t="shared" si="6"/>
        <v>22643</v>
      </c>
      <c r="Q12" s="166">
        <f t="shared" ref="Q12:X12" si="8">SUM(Q10:Q10)</f>
        <v>0</v>
      </c>
      <c r="R12" s="168">
        <f t="shared" si="8"/>
        <v>0</v>
      </c>
      <c r="S12" s="194">
        <f t="shared" si="8"/>
        <v>0</v>
      </c>
      <c r="T12" s="167">
        <f t="shared" si="8"/>
        <v>0</v>
      </c>
      <c r="U12" s="168">
        <f t="shared" si="8"/>
        <v>0</v>
      </c>
      <c r="V12" s="194">
        <f t="shared" si="8"/>
        <v>0</v>
      </c>
      <c r="W12" s="167">
        <f t="shared" si="8"/>
        <v>0</v>
      </c>
      <c r="X12" s="168">
        <f t="shared" si="8"/>
        <v>0</v>
      </c>
      <c r="Y12" s="188">
        <f>SUM(W12:X12)</f>
        <v>0</v>
      </c>
      <c r="Z12" s="434"/>
    </row>
    <row r="13" spans="1:44" s="1" customFormat="1" ht="43.5" customHeight="1" thickBot="1">
      <c r="B13" s="435"/>
      <c r="P13" s="18"/>
      <c r="Y13" s="416">
        <v>17</v>
      </c>
    </row>
    <row r="14" spans="1:44" s="1" customFormat="1" ht="76.5" customHeight="1" thickBot="1">
      <c r="B14" s="435"/>
      <c r="C14" s="898" t="s">
        <v>1177</v>
      </c>
      <c r="D14" s="899"/>
      <c r="E14" s="899"/>
      <c r="F14" s="900"/>
      <c r="P14" s="18"/>
      <c r="Y14" s="18"/>
    </row>
    <row r="15" spans="1:44" s="1" customFormat="1" ht="62.25" customHeight="1" thickBot="1">
      <c r="C15" s="866" t="s">
        <v>427</v>
      </c>
      <c r="D15" s="867"/>
      <c r="E15" s="867"/>
      <c r="F15" s="897"/>
      <c r="U15" s="163"/>
      <c r="Y15" s="163"/>
    </row>
    <row r="16" spans="1:44" s="131" customFormat="1" ht="49.5" customHeight="1">
      <c r="A16" s="1"/>
      <c r="B16" s="1"/>
      <c r="C16" s="901" t="s">
        <v>11</v>
      </c>
      <c r="D16" s="902"/>
      <c r="E16" s="903" t="s">
        <v>12</v>
      </c>
      <c r="F16" s="904"/>
      <c r="G16" s="1"/>
      <c r="H16" s="1"/>
      <c r="I16" s="1"/>
      <c r="J16" s="1"/>
      <c r="K16" s="1"/>
      <c r="L16" s="1"/>
      <c r="M16" s="1"/>
      <c r="N16" s="1"/>
      <c r="O16" s="1"/>
      <c r="P16" s="1"/>
      <c r="Q16" s="1"/>
      <c r="R16" s="1"/>
      <c r="S16" s="1"/>
      <c r="T16" s="1"/>
      <c r="U16" s="1"/>
      <c r="V16" s="1"/>
      <c r="W16" s="1"/>
      <c r="X16" s="1"/>
      <c r="Y16" s="1"/>
      <c r="Z16" s="1"/>
    </row>
    <row r="17" spans="1:44" s="131" customFormat="1" ht="54.75" customHeight="1" thickBot="1">
      <c r="A17" s="1"/>
      <c r="B17" s="1"/>
      <c r="C17" s="164" t="s">
        <v>108</v>
      </c>
      <c r="D17" s="165" t="s">
        <v>109</v>
      </c>
      <c r="E17" s="430" t="s">
        <v>108</v>
      </c>
      <c r="F17" s="169" t="s">
        <v>109</v>
      </c>
      <c r="G17" s="1"/>
      <c r="H17" s="1"/>
      <c r="I17" s="1"/>
      <c r="J17" s="1"/>
      <c r="K17" s="1"/>
      <c r="L17" s="1"/>
      <c r="M17" s="1"/>
      <c r="N17" s="1"/>
      <c r="O17" s="1"/>
      <c r="P17" s="1"/>
      <c r="Q17" s="1"/>
      <c r="R17" s="1"/>
      <c r="S17" s="1"/>
      <c r="T17" s="1"/>
      <c r="U17" s="1"/>
      <c r="V17" s="1"/>
      <c r="W17" s="1"/>
      <c r="X17" s="1"/>
      <c r="Y17" s="1"/>
      <c r="Z17" s="1"/>
      <c r="AA17" s="1"/>
    </row>
    <row r="18" spans="1:44" s="131" customFormat="1" ht="58.5" customHeight="1" thickBot="1">
      <c r="A18" s="1"/>
      <c r="B18" s="1"/>
      <c r="C18" s="166">
        <v>2269</v>
      </c>
      <c r="D18" s="167">
        <v>5531</v>
      </c>
      <c r="E18" s="168">
        <v>2180</v>
      </c>
      <c r="F18" s="170">
        <v>6213</v>
      </c>
      <c r="G18" s="1"/>
      <c r="H18" s="1"/>
      <c r="I18" s="1"/>
      <c r="J18" s="1"/>
      <c r="K18" s="1"/>
      <c r="L18" s="1"/>
      <c r="M18" s="1"/>
      <c r="N18" s="1"/>
      <c r="O18" s="1"/>
      <c r="P18" s="1"/>
      <c r="Q18" s="1"/>
      <c r="R18" s="1"/>
      <c r="S18" s="1"/>
      <c r="T18" s="1"/>
      <c r="U18" s="1"/>
      <c r="V18" s="1"/>
      <c r="W18" s="1"/>
      <c r="X18" s="1"/>
      <c r="Y18" s="1"/>
      <c r="Z18" s="1"/>
      <c r="AA18" s="1"/>
    </row>
    <row r="19" spans="1:44" s="131" customFormat="1" ht="58.5" customHeight="1" thickBo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44" s="131" customFormat="1" ht="66" customHeight="1" thickBot="1">
      <c r="A20" s="1"/>
      <c r="B20" s="1"/>
      <c r="C20" s="898" t="s">
        <v>1177</v>
      </c>
      <c r="D20" s="899"/>
      <c r="E20" s="899"/>
      <c r="F20" s="900"/>
      <c r="G20" s="1"/>
      <c r="H20" s="1"/>
      <c r="I20" s="1"/>
      <c r="J20" s="1"/>
      <c r="K20" s="1"/>
      <c r="L20" s="1"/>
      <c r="M20" s="1"/>
      <c r="N20" s="1"/>
      <c r="O20" s="1"/>
      <c r="P20" s="1"/>
      <c r="Q20" s="1"/>
      <c r="R20" s="1"/>
      <c r="S20" s="1"/>
      <c r="T20" s="1"/>
      <c r="U20" s="1"/>
      <c r="V20" s="1"/>
      <c r="W20" s="1"/>
      <c r="X20" s="1"/>
      <c r="Y20" s="1"/>
      <c r="Z20" s="1"/>
      <c r="AA20" s="1"/>
    </row>
    <row r="21" spans="1:44" s="131" customFormat="1" ht="66" customHeight="1" thickBot="1">
      <c r="A21" s="1"/>
      <c r="B21" s="1"/>
      <c r="C21" s="866" t="s">
        <v>507</v>
      </c>
      <c r="D21" s="867"/>
      <c r="E21" s="867"/>
      <c r="F21" s="897"/>
      <c r="G21" s="1"/>
      <c r="H21" s="1"/>
      <c r="I21" s="1"/>
      <c r="J21" s="1"/>
      <c r="K21" s="1"/>
      <c r="L21" s="1"/>
      <c r="M21" s="1"/>
      <c r="N21" s="1"/>
      <c r="O21" s="1"/>
      <c r="P21" s="1"/>
      <c r="Q21" s="1"/>
      <c r="R21" s="1"/>
      <c r="S21" s="1"/>
      <c r="T21" s="1"/>
      <c r="U21" s="1"/>
      <c r="V21" s="1"/>
      <c r="W21" s="1"/>
      <c r="X21" s="1"/>
      <c r="Y21" s="1"/>
      <c r="Z21" s="1"/>
      <c r="AA21" s="1"/>
    </row>
    <row r="22" spans="1:44" s="131" customFormat="1" ht="37.5" customHeight="1">
      <c r="A22" s="1"/>
      <c r="B22" s="1"/>
      <c r="C22" s="901" t="s">
        <v>11</v>
      </c>
      <c r="D22" s="902"/>
      <c r="E22" s="903" t="s">
        <v>12</v>
      </c>
      <c r="F22" s="904"/>
      <c r="G22" s="1"/>
      <c r="H22" s="1"/>
      <c r="I22" s="1"/>
      <c r="J22" s="1"/>
      <c r="K22" s="1"/>
      <c r="L22" s="1"/>
      <c r="M22" s="1"/>
      <c r="N22" s="1"/>
      <c r="O22" s="1"/>
      <c r="P22" s="1"/>
      <c r="Q22" s="1"/>
      <c r="R22" s="1"/>
      <c r="S22" s="1"/>
      <c r="T22" s="1"/>
      <c r="U22" s="1"/>
      <c r="V22" s="1"/>
      <c r="W22" s="1"/>
      <c r="X22" s="1"/>
      <c r="Y22" s="1"/>
      <c r="Z22" s="1"/>
      <c r="AA22" s="1"/>
    </row>
    <row r="23" spans="1:44" s="131" customFormat="1" ht="39" customHeight="1" thickBot="1">
      <c r="A23" s="1"/>
      <c r="B23" s="1"/>
      <c r="C23" s="164" t="s">
        <v>108</v>
      </c>
      <c r="D23" s="165" t="s">
        <v>109</v>
      </c>
      <c r="E23" s="430" t="s">
        <v>108</v>
      </c>
      <c r="F23" s="169" t="s">
        <v>109</v>
      </c>
      <c r="G23" s="1"/>
      <c r="H23" s="1"/>
      <c r="I23" s="1"/>
      <c r="J23" s="1"/>
      <c r="K23" s="1"/>
      <c r="L23" s="1"/>
      <c r="M23" s="1"/>
      <c r="N23" s="1"/>
      <c r="O23" s="1"/>
      <c r="P23" s="1"/>
      <c r="Q23" s="1"/>
      <c r="R23" s="1"/>
      <c r="S23" s="1"/>
      <c r="T23" s="1"/>
      <c r="U23" s="1"/>
      <c r="V23" s="1"/>
      <c r="W23" s="1"/>
      <c r="X23" s="1"/>
      <c r="Y23" s="1"/>
      <c r="Z23" s="1"/>
      <c r="AA23" s="1"/>
    </row>
    <row r="24" spans="1:44" s="131" customFormat="1" ht="66" customHeight="1" thickBot="1">
      <c r="A24" s="1"/>
      <c r="B24" s="1"/>
      <c r="C24" s="166">
        <v>503</v>
      </c>
      <c r="D24" s="182">
        <v>2402</v>
      </c>
      <c r="E24" s="167">
        <v>1015</v>
      </c>
      <c r="F24" s="439">
        <v>2530</v>
      </c>
      <c r="G24" s="1"/>
      <c r="H24" s="1"/>
      <c r="I24" s="1"/>
      <c r="J24" s="1"/>
      <c r="K24" s="1"/>
      <c r="L24" s="1"/>
      <c r="M24" s="1"/>
      <c r="N24" s="1"/>
      <c r="O24" s="1"/>
      <c r="P24" s="1"/>
      <c r="Q24" s="1"/>
      <c r="R24" s="1"/>
      <c r="S24" s="1"/>
      <c r="T24" s="1"/>
      <c r="U24" s="1"/>
      <c r="V24" s="1"/>
      <c r="W24" s="1"/>
      <c r="X24" s="1"/>
      <c r="Y24" s="1"/>
      <c r="Z24" s="1"/>
      <c r="AA24" s="1"/>
    </row>
    <row r="25" spans="1:44" s="131" customFormat="1" ht="66.75" customHeight="1" thickBo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44" s="131" customFormat="1" ht="66.75" customHeight="1" thickBot="1">
      <c r="A26" s="1"/>
      <c r="B26" s="1"/>
      <c r="C26" s="898" t="s">
        <v>1178</v>
      </c>
      <c r="D26" s="905"/>
      <c r="E26" s="905"/>
      <c r="F26" s="906"/>
      <c r="G26" s="1"/>
      <c r="H26" s="1"/>
      <c r="I26" s="1"/>
      <c r="J26" s="1"/>
      <c r="K26" s="1"/>
      <c r="L26" s="1"/>
      <c r="M26" s="1"/>
      <c r="N26" s="1"/>
      <c r="O26" s="1"/>
      <c r="P26" s="1"/>
      <c r="Q26" s="1"/>
      <c r="R26" s="1"/>
      <c r="S26" s="1"/>
      <c r="T26" s="1"/>
      <c r="U26" s="1"/>
      <c r="V26" s="1"/>
      <c r="W26" s="1"/>
      <c r="X26" s="1"/>
      <c r="Y26" s="1"/>
      <c r="Z26" s="1"/>
      <c r="AA26" s="1"/>
    </row>
    <row r="27" spans="1:44" s="131" customFormat="1" ht="69.75" customHeight="1" thickBot="1">
      <c r="A27" s="1"/>
      <c r="B27" s="1"/>
      <c r="C27" s="866" t="s">
        <v>427</v>
      </c>
      <c r="D27" s="897"/>
      <c r="E27" s="907" t="s">
        <v>428</v>
      </c>
      <c r="F27" s="908"/>
      <c r="G27" s="1"/>
      <c r="H27" s="1"/>
      <c r="I27" s="1"/>
      <c r="J27" s="1"/>
      <c r="K27" s="1"/>
      <c r="L27" s="1"/>
      <c r="M27" s="1"/>
      <c r="N27" s="1"/>
      <c r="O27" s="1"/>
      <c r="P27" s="1"/>
      <c r="Q27" s="1"/>
      <c r="R27" s="1"/>
      <c r="S27" s="1"/>
      <c r="T27" s="1"/>
      <c r="U27" s="1"/>
      <c r="V27" s="1"/>
      <c r="W27" s="1"/>
      <c r="X27" s="1"/>
      <c r="Y27" s="1"/>
      <c r="Z27" s="1"/>
      <c r="AA27" s="1"/>
    </row>
    <row r="28" spans="1:44" s="131" customFormat="1" ht="53.25" customHeight="1" thickBot="1">
      <c r="A28" s="1"/>
      <c r="B28" s="1"/>
      <c r="C28" s="356" t="s">
        <v>108</v>
      </c>
      <c r="D28" s="357" t="s">
        <v>109</v>
      </c>
      <c r="E28" s="356" t="s">
        <v>108</v>
      </c>
      <c r="F28" s="57" t="s">
        <v>109</v>
      </c>
      <c r="G28" s="1"/>
      <c r="H28" s="1"/>
      <c r="I28" s="1"/>
      <c r="J28" s="1"/>
      <c r="K28" s="1"/>
      <c r="L28" s="1"/>
      <c r="M28" s="1"/>
      <c r="N28" s="1"/>
      <c r="O28" s="1"/>
      <c r="P28" s="1"/>
      <c r="Q28" s="1"/>
      <c r="R28" s="1"/>
      <c r="S28" s="1"/>
      <c r="T28" s="1"/>
      <c r="U28" s="1"/>
      <c r="V28" s="1"/>
      <c r="W28" s="1"/>
      <c r="X28" s="1"/>
      <c r="Y28" s="1"/>
      <c r="Z28" s="1"/>
      <c r="AA28" s="1"/>
    </row>
    <row r="29" spans="1:44" s="131" customFormat="1" ht="57.75" customHeight="1" thickBot="1">
      <c r="A29" s="1"/>
      <c r="B29" s="1"/>
      <c r="C29" s="358">
        <v>2772</v>
      </c>
      <c r="D29" s="436">
        <v>7933</v>
      </c>
      <c r="E29" s="436">
        <v>3195</v>
      </c>
      <c r="F29" s="170">
        <v>8743</v>
      </c>
      <c r="G29" s="1"/>
      <c r="H29" s="1"/>
      <c r="I29" s="1"/>
      <c r="J29" s="1"/>
      <c r="K29" s="1"/>
      <c r="L29" s="1"/>
      <c r="M29" s="1"/>
      <c r="N29" s="1"/>
      <c r="O29" s="1"/>
      <c r="P29" s="1"/>
      <c r="Q29" s="1"/>
      <c r="R29" s="1"/>
      <c r="S29" s="1"/>
      <c r="T29" s="1"/>
      <c r="U29" s="1"/>
      <c r="V29" s="1"/>
      <c r="W29" s="1"/>
      <c r="X29" s="1"/>
      <c r="Y29" s="1"/>
      <c r="Z29" s="1"/>
      <c r="AA29" s="1"/>
    </row>
    <row r="30" spans="1:44" s="1" customFormat="1"/>
    <row r="31" spans="1:44" s="131" customFormat="1" ht="75" customHeight="1" thickBo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44" s="132" customFormat="1" ht="72" customHeight="1" thickBot="1">
      <c r="A32" s="1"/>
      <c r="B32" s="1"/>
      <c r="C32" s="1"/>
      <c r="D32" s="1"/>
      <c r="E32" s="1"/>
      <c r="F32" s="1"/>
      <c r="G32" s="1"/>
      <c r="H32" s="1"/>
      <c r="I32" s="1"/>
      <c r="J32" s="1"/>
      <c r="K32" s="1"/>
      <c r="L32" s="1"/>
      <c r="M32" s="1"/>
      <c r="N32" s="1"/>
      <c r="O32" s="1"/>
      <c r="P32" s="1"/>
      <c r="Q32" s="1"/>
      <c r="R32" s="1"/>
      <c r="S32" s="1"/>
      <c r="T32" s="1"/>
      <c r="U32" s="1"/>
      <c r="V32" s="1"/>
      <c r="W32" s="1"/>
      <c r="X32" s="1"/>
      <c r="Y32" s="1"/>
      <c r="Z32" s="1"/>
      <c r="AA32" s="131"/>
      <c r="AB32" s="131"/>
      <c r="AC32" s="131"/>
      <c r="AD32" s="131"/>
      <c r="AE32" s="131"/>
      <c r="AF32" s="131"/>
      <c r="AG32" s="131"/>
      <c r="AH32" s="131"/>
      <c r="AI32" s="131"/>
      <c r="AJ32" s="131"/>
      <c r="AK32" s="131"/>
      <c r="AL32" s="131"/>
      <c r="AM32" s="131"/>
      <c r="AN32" s="131"/>
      <c r="AO32" s="131"/>
      <c r="AP32" s="131"/>
      <c r="AQ32" s="131"/>
      <c r="AR32" s="131"/>
    </row>
    <row r="33" s="1" customFormat="1" ht="69.75" customHeight="1"/>
  </sheetData>
  <mergeCells count="43">
    <mergeCell ref="C22:D22"/>
    <mergeCell ref="E22:F22"/>
    <mergeCell ref="C26:F26"/>
    <mergeCell ref="C27:D27"/>
    <mergeCell ref="E27:F27"/>
    <mergeCell ref="C21:F21"/>
    <mergeCell ref="C14:F14"/>
    <mergeCell ref="C15:F15"/>
    <mergeCell ref="C16:D16"/>
    <mergeCell ref="E16:F16"/>
    <mergeCell ref="C20:F20"/>
    <mergeCell ref="A11:B11"/>
    <mergeCell ref="A10:B10"/>
    <mergeCell ref="A12:B12"/>
    <mergeCell ref="A2:A5"/>
    <mergeCell ref="C4:D4"/>
    <mergeCell ref="C2:O2"/>
    <mergeCell ref="C1:O1"/>
    <mergeCell ref="C3:F3"/>
    <mergeCell ref="H3:K3"/>
    <mergeCell ref="M3:M5"/>
    <mergeCell ref="N3:N5"/>
    <mergeCell ref="E4:F4"/>
    <mergeCell ref="G4:G5"/>
    <mergeCell ref="H4:I4"/>
    <mergeCell ref="J4:K4"/>
    <mergeCell ref="L4:L5"/>
    <mergeCell ref="Z2:Z5"/>
    <mergeCell ref="O3:O5"/>
    <mergeCell ref="Q3:S3"/>
    <mergeCell ref="T3:V3"/>
    <mergeCell ref="W3:Y3"/>
    <mergeCell ref="Y4:Y5"/>
    <mergeCell ref="V4:V5"/>
    <mergeCell ref="W4:W5"/>
    <mergeCell ref="X4:X5"/>
    <mergeCell ref="Q4:Q5"/>
    <mergeCell ref="R4:R5"/>
    <mergeCell ref="S4:S5"/>
    <mergeCell ref="P2:P5"/>
    <mergeCell ref="Q2:Y2"/>
    <mergeCell ref="T4:T5"/>
    <mergeCell ref="U4:U5"/>
  </mergeCells>
  <printOptions horizontalCentered="1" verticalCentered="1"/>
  <pageMargins left="0.31496062992125984" right="0.31496062992125984" top="0.55118110236220474" bottom="0.15748031496062992" header="0.11811023622047245" footer="0.11811023622047245"/>
  <pageSetup paperSize="9" scale="65" orientation="landscape" r:id="rId1"/>
  <rowBreaks count="1" manualBreakCount="1">
    <brk id="12" max="24" man="1"/>
  </rowBreaks>
  <colBreaks count="2" manualBreakCount="2">
    <brk id="16" max="28" man="1"/>
    <brk id="25" max="2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T30"/>
  <sheetViews>
    <sheetView rightToLeft="1" view="pageBreakPreview" topLeftCell="A12" zoomScale="68" zoomScaleNormal="62" zoomScaleSheetLayoutView="68" workbookViewId="0">
      <selection sqref="A1:R26"/>
    </sheetView>
  </sheetViews>
  <sheetFormatPr defaultColWidth="9" defaultRowHeight="15"/>
  <cols>
    <col min="1" max="1" width="5.5703125" style="1" customWidth="1"/>
    <col min="2" max="2" width="9" style="1" customWidth="1"/>
    <col min="3" max="3" width="7.7109375" style="1" customWidth="1"/>
    <col min="4" max="4" width="7.42578125" style="1" customWidth="1"/>
    <col min="5" max="5" width="7.85546875" style="1" customWidth="1"/>
    <col min="6" max="6" width="7.5703125" style="1" customWidth="1"/>
    <col min="7" max="7" width="9.5703125" style="1" customWidth="1"/>
    <col min="8" max="10" width="9.140625" style="1" customWidth="1"/>
    <col min="11" max="11" width="9.28515625" style="1" customWidth="1"/>
    <col min="12" max="12" width="7.42578125" style="1" customWidth="1"/>
    <col min="13" max="13" width="7.140625" style="1" customWidth="1"/>
    <col min="14" max="14" width="7.28515625" style="1" customWidth="1"/>
    <col min="15" max="15" width="6.85546875" style="1" customWidth="1"/>
    <col min="16" max="16" width="13" style="1" customWidth="1"/>
    <col min="17" max="18" width="5.5703125" style="1" customWidth="1"/>
    <col min="19" max="19" width="9.85546875" style="1" customWidth="1"/>
    <col min="20" max="20" width="4.7109375" style="739" customWidth="1"/>
    <col min="21" max="16384" width="9" style="1"/>
  </cols>
  <sheetData>
    <row r="1" spans="1:19" ht="36.75" customHeight="1" thickBot="1">
      <c r="A1" s="917" t="s">
        <v>1198</v>
      </c>
      <c r="B1" s="917"/>
      <c r="C1" s="917"/>
      <c r="D1" s="917"/>
      <c r="E1" s="917"/>
      <c r="F1" s="917"/>
      <c r="G1" s="917"/>
      <c r="H1" s="917"/>
      <c r="I1" s="917"/>
      <c r="J1" s="917"/>
      <c r="K1" s="917"/>
      <c r="L1" s="917"/>
      <c r="M1" s="917"/>
      <c r="N1" s="917"/>
      <c r="O1" s="917"/>
      <c r="P1" s="917"/>
      <c r="Q1" s="163"/>
      <c r="R1" s="738">
        <v>18</v>
      </c>
      <c r="S1" s="163"/>
    </row>
    <row r="2" spans="1:19" ht="39.75" customHeight="1" thickBot="1">
      <c r="A2" s="737"/>
      <c r="B2" s="909" t="s">
        <v>1196</v>
      </c>
      <c r="C2" s="910"/>
      <c r="D2" s="910"/>
      <c r="E2" s="910"/>
      <c r="F2" s="910"/>
      <c r="G2" s="910"/>
      <c r="H2" s="910"/>
      <c r="I2" s="910"/>
      <c r="J2" s="910"/>
      <c r="K2" s="910"/>
      <c r="L2" s="910"/>
      <c r="M2" s="910"/>
      <c r="N2" s="910"/>
      <c r="O2" s="910"/>
      <c r="P2" s="734"/>
      <c r="Q2" s="737"/>
      <c r="R2" s="737"/>
      <c r="S2" s="737"/>
    </row>
    <row r="3" spans="1:19" ht="36.75" customHeight="1" thickBot="1">
      <c r="A3" s="720"/>
      <c r="B3" s="911" t="s">
        <v>512</v>
      </c>
      <c r="C3" s="912"/>
      <c r="D3" s="913" t="s">
        <v>299</v>
      </c>
      <c r="E3" s="914"/>
      <c r="F3" s="915" t="s">
        <v>1197</v>
      </c>
      <c r="G3" s="916"/>
      <c r="H3" s="915" t="s">
        <v>50</v>
      </c>
      <c r="I3" s="916"/>
      <c r="J3" s="915" t="s">
        <v>112</v>
      </c>
      <c r="K3" s="922"/>
      <c r="L3" s="918" t="s">
        <v>11</v>
      </c>
      <c r="M3" s="919"/>
      <c r="N3" s="920" t="s">
        <v>12</v>
      </c>
      <c r="O3" s="921"/>
      <c r="P3" s="923" t="s">
        <v>20</v>
      </c>
      <c r="Q3" s="720"/>
      <c r="R3" s="720"/>
      <c r="S3" s="720"/>
    </row>
    <row r="4" spans="1:19" ht="36.75" customHeight="1" thickBot="1">
      <c r="A4" s="720"/>
      <c r="B4" s="733" t="s">
        <v>300</v>
      </c>
      <c r="C4" s="665" t="s">
        <v>294</v>
      </c>
      <c r="D4" s="601" t="s">
        <v>298</v>
      </c>
      <c r="E4" s="637" t="s">
        <v>297</v>
      </c>
      <c r="F4" s="599" t="s">
        <v>108</v>
      </c>
      <c r="G4" s="600" t="s">
        <v>109</v>
      </c>
      <c r="H4" s="664" t="s">
        <v>51</v>
      </c>
      <c r="I4" s="665" t="s">
        <v>269</v>
      </c>
      <c r="J4" s="736" t="s">
        <v>11</v>
      </c>
      <c r="K4" s="735" t="s">
        <v>12</v>
      </c>
      <c r="L4" s="636" t="s">
        <v>108</v>
      </c>
      <c r="M4" s="670" t="s">
        <v>109</v>
      </c>
      <c r="N4" s="639" t="s">
        <v>108</v>
      </c>
      <c r="O4" s="172" t="s">
        <v>109</v>
      </c>
      <c r="P4" s="924"/>
      <c r="Q4" s="720"/>
      <c r="R4" s="720"/>
      <c r="S4" s="720"/>
    </row>
    <row r="5" spans="1:19" ht="36.75" customHeight="1" thickBot="1">
      <c r="A5" s="720"/>
      <c r="B5" s="733">
        <v>103</v>
      </c>
      <c r="C5" s="665">
        <v>23</v>
      </c>
      <c r="D5" s="601">
        <v>12</v>
      </c>
      <c r="E5" s="637">
        <v>114</v>
      </c>
      <c r="F5" s="679">
        <v>25</v>
      </c>
      <c r="G5" s="680">
        <v>101</v>
      </c>
      <c r="H5" s="678">
        <v>87</v>
      </c>
      <c r="I5" s="638">
        <v>39</v>
      </c>
      <c r="J5" s="678">
        <v>43</v>
      </c>
      <c r="K5" s="727">
        <v>83</v>
      </c>
      <c r="L5" s="768">
        <v>3</v>
      </c>
      <c r="M5" s="673">
        <v>40</v>
      </c>
      <c r="N5" s="769">
        <v>21</v>
      </c>
      <c r="O5" s="665">
        <v>62</v>
      </c>
      <c r="P5" s="677">
        <f>SUM(L5:O5)</f>
        <v>126</v>
      </c>
      <c r="Q5" s="720"/>
      <c r="R5" s="720"/>
      <c r="S5" s="720"/>
    </row>
    <row r="6" spans="1:19" ht="36.75" customHeight="1">
      <c r="A6" s="720"/>
      <c r="B6" s="720"/>
      <c r="C6" s="720"/>
      <c r="D6" s="720"/>
      <c r="E6" s="720"/>
      <c r="F6" s="720"/>
      <c r="G6" s="720"/>
      <c r="H6" s="720"/>
      <c r="I6" s="737"/>
      <c r="J6" s="737"/>
      <c r="K6" s="720"/>
      <c r="L6" s="720"/>
      <c r="M6" s="720"/>
      <c r="N6" s="720"/>
      <c r="O6" s="720"/>
      <c r="P6" s="720"/>
      <c r="Q6" s="720"/>
      <c r="R6" s="720"/>
      <c r="S6" s="720"/>
    </row>
    <row r="7" spans="1:19" ht="12.75" customHeight="1">
      <c r="A7" s="720"/>
      <c r="B7" s="720"/>
      <c r="C7" s="720"/>
      <c r="D7" s="720"/>
      <c r="E7" s="720"/>
      <c r="F7" s="720"/>
      <c r="G7" s="720"/>
      <c r="H7" s="720"/>
      <c r="I7" s="737"/>
      <c r="J7" s="737"/>
      <c r="K7" s="720"/>
      <c r="L7" s="720"/>
      <c r="M7" s="720"/>
      <c r="N7" s="720"/>
      <c r="O7" s="720"/>
      <c r="P7" s="720"/>
      <c r="Q7" s="720"/>
      <c r="R7" s="720"/>
      <c r="S7" s="720"/>
    </row>
    <row r="8" spans="1:19" ht="36.75" customHeight="1">
      <c r="A8" s="720"/>
      <c r="B8" s="720"/>
      <c r="C8" s="720"/>
      <c r="D8" s="720"/>
      <c r="E8" s="720"/>
      <c r="F8" s="720"/>
      <c r="G8" s="720"/>
      <c r="H8" s="720"/>
      <c r="I8" s="737"/>
      <c r="J8" s="737"/>
      <c r="K8" s="720"/>
      <c r="L8" s="720"/>
      <c r="M8" s="720"/>
      <c r="N8" s="720"/>
      <c r="O8" s="720"/>
      <c r="P8" s="720"/>
      <c r="Q8" s="720"/>
      <c r="R8" s="720"/>
      <c r="S8" s="720"/>
    </row>
    <row r="9" spans="1:19" ht="36.75" customHeight="1">
      <c r="A9" s="720"/>
      <c r="B9" s="720"/>
      <c r="C9" s="720"/>
      <c r="D9" s="720"/>
      <c r="E9" s="720"/>
      <c r="F9" s="720"/>
      <c r="G9" s="720"/>
      <c r="H9" s="720"/>
      <c r="I9" s="737"/>
      <c r="J9" s="737"/>
      <c r="K9" s="720"/>
      <c r="L9" s="720"/>
      <c r="M9" s="720"/>
      <c r="N9" s="720"/>
      <c r="O9" s="720"/>
      <c r="P9" s="720"/>
      <c r="Q9" s="720"/>
      <c r="R9" s="720"/>
      <c r="S9" s="720"/>
    </row>
    <row r="10" spans="1:19" ht="36.75" customHeight="1">
      <c r="A10" s="720"/>
      <c r="B10" s="720"/>
      <c r="C10" s="720"/>
      <c r="D10" s="720"/>
      <c r="E10" s="720"/>
      <c r="F10" s="720"/>
      <c r="G10" s="720"/>
      <c r="H10" s="720"/>
      <c r="I10" s="737"/>
      <c r="J10" s="737"/>
      <c r="K10" s="720"/>
      <c r="L10" s="720"/>
      <c r="M10" s="720"/>
      <c r="N10" s="720"/>
      <c r="O10" s="720"/>
      <c r="P10" s="720"/>
      <c r="Q10" s="720"/>
      <c r="R10" s="720"/>
      <c r="S10" s="720"/>
    </row>
    <row r="11" spans="1:19" ht="36.75" customHeight="1">
      <c r="A11" s="720"/>
      <c r="B11" s="720"/>
      <c r="C11" s="720"/>
      <c r="D11" s="720"/>
      <c r="E11" s="720"/>
      <c r="F11" s="720"/>
      <c r="G11" s="720"/>
      <c r="H11" s="720"/>
      <c r="I11" s="737"/>
      <c r="J11" s="737"/>
      <c r="K11" s="720"/>
      <c r="L11" s="720"/>
      <c r="M11" s="720"/>
      <c r="N11" s="720"/>
      <c r="O11" s="720"/>
      <c r="P11" s="720"/>
      <c r="Q11" s="720"/>
      <c r="R11" s="720"/>
      <c r="S11" s="720"/>
    </row>
    <row r="12" spans="1:19" ht="36.75" customHeight="1">
      <c r="A12" s="720"/>
      <c r="B12" s="720"/>
      <c r="C12" s="720"/>
      <c r="D12" s="720"/>
      <c r="E12" s="720"/>
      <c r="F12" s="720"/>
      <c r="G12" s="720"/>
      <c r="H12" s="720"/>
      <c r="I12" s="737"/>
      <c r="J12" s="737"/>
      <c r="K12" s="720"/>
      <c r="L12" s="720"/>
      <c r="M12" s="720"/>
      <c r="N12" s="720"/>
      <c r="O12" s="720"/>
      <c r="P12" s="720"/>
      <c r="Q12" s="720"/>
      <c r="R12" s="720"/>
      <c r="S12" s="720"/>
    </row>
    <row r="13" spans="1:19" ht="18.75" customHeight="1">
      <c r="A13" s="720"/>
      <c r="B13" s="720"/>
      <c r="C13" s="720"/>
      <c r="D13" s="720"/>
      <c r="E13" s="720"/>
      <c r="F13" s="720"/>
      <c r="G13" s="720"/>
      <c r="H13" s="720"/>
      <c r="I13" s="737"/>
      <c r="J13" s="737"/>
      <c r="K13" s="720"/>
      <c r="L13" s="720"/>
      <c r="M13" s="720"/>
      <c r="N13" s="720"/>
      <c r="O13" s="720"/>
      <c r="P13" s="720"/>
      <c r="Q13" s="720"/>
      <c r="R13" s="720"/>
      <c r="S13" s="720"/>
    </row>
    <row r="14" spans="1:19" ht="36.75" customHeight="1">
      <c r="A14" s="720"/>
      <c r="B14" s="720"/>
      <c r="C14" s="720"/>
      <c r="D14" s="720"/>
      <c r="E14" s="720"/>
      <c r="F14" s="720"/>
      <c r="G14" s="720"/>
      <c r="H14" s="720"/>
      <c r="I14" s="737"/>
      <c r="J14" s="737"/>
      <c r="K14" s="720"/>
      <c r="L14" s="720"/>
      <c r="M14" s="720"/>
      <c r="N14" s="720"/>
      <c r="O14" s="720"/>
      <c r="P14" s="720"/>
      <c r="Q14" s="720"/>
      <c r="R14" s="720"/>
      <c r="S14" s="720"/>
    </row>
    <row r="15" spans="1:19" ht="36.75" customHeight="1">
      <c r="A15" s="720"/>
      <c r="B15" s="720"/>
      <c r="C15" s="720"/>
      <c r="D15" s="720"/>
      <c r="E15" s="720"/>
      <c r="F15" s="720"/>
      <c r="G15" s="720"/>
      <c r="H15" s="720"/>
      <c r="I15" s="737"/>
      <c r="J15" s="737"/>
      <c r="K15" s="720"/>
      <c r="L15" s="720"/>
      <c r="M15" s="720"/>
      <c r="N15" s="720"/>
      <c r="O15" s="720"/>
      <c r="P15" s="720"/>
      <c r="Q15" s="720"/>
      <c r="R15" s="720"/>
      <c r="S15" s="720"/>
    </row>
    <row r="16" spans="1:19" ht="36.75" customHeight="1">
      <c r="A16" s="720"/>
      <c r="B16" s="720"/>
      <c r="C16" s="720"/>
      <c r="D16" s="720"/>
      <c r="E16" s="720"/>
      <c r="F16" s="720"/>
      <c r="G16" s="720"/>
      <c r="H16" s="720"/>
      <c r="I16" s="737"/>
      <c r="J16" s="737"/>
      <c r="K16" s="720"/>
      <c r="L16" s="720"/>
      <c r="M16" s="720"/>
      <c r="N16" s="720"/>
      <c r="O16" s="720"/>
      <c r="P16" s="720"/>
      <c r="Q16" s="720"/>
      <c r="R16" s="720"/>
      <c r="S16" s="720"/>
    </row>
    <row r="17" spans="1:19" ht="36.75" customHeight="1">
      <c r="A17" s="720"/>
      <c r="B17" s="720"/>
      <c r="C17" s="720"/>
      <c r="D17" s="720"/>
      <c r="E17" s="720"/>
      <c r="F17" s="720"/>
      <c r="G17" s="720"/>
      <c r="H17" s="720"/>
      <c r="I17" s="737"/>
      <c r="J17" s="737"/>
      <c r="K17" s="720"/>
      <c r="L17" s="720"/>
      <c r="M17" s="720"/>
      <c r="N17" s="720"/>
      <c r="O17" s="720"/>
      <c r="P17" s="720"/>
      <c r="Q17" s="720"/>
      <c r="R17" s="720"/>
      <c r="S17" s="720"/>
    </row>
    <row r="18" spans="1:19" ht="36.75" customHeight="1">
      <c r="A18" s="720"/>
      <c r="B18" s="720"/>
      <c r="C18" s="720"/>
      <c r="D18" s="720"/>
      <c r="E18" s="720"/>
      <c r="F18" s="720"/>
      <c r="G18" s="720"/>
      <c r="H18" s="720"/>
      <c r="I18" s="737"/>
      <c r="J18" s="737"/>
      <c r="K18" s="720"/>
      <c r="L18" s="720"/>
      <c r="M18" s="720"/>
      <c r="N18" s="720"/>
      <c r="O18" s="720"/>
      <c r="P18" s="720"/>
      <c r="Q18" s="720"/>
      <c r="R18" s="720"/>
      <c r="S18" s="720"/>
    </row>
    <row r="19" spans="1:19" ht="16.5" customHeight="1">
      <c r="A19" s="720"/>
      <c r="B19" s="720"/>
      <c r="C19" s="720"/>
      <c r="D19" s="720"/>
      <c r="E19" s="720"/>
      <c r="F19" s="720"/>
      <c r="G19" s="720"/>
      <c r="H19" s="720"/>
      <c r="I19" s="737"/>
      <c r="J19" s="737"/>
      <c r="K19" s="720"/>
      <c r="L19" s="720"/>
      <c r="M19" s="720"/>
      <c r="N19" s="720"/>
      <c r="O19" s="720"/>
      <c r="P19" s="720"/>
      <c r="Q19" s="720"/>
      <c r="R19" s="720"/>
      <c r="S19" s="720"/>
    </row>
    <row r="20" spans="1:19" ht="36.75" customHeight="1">
      <c r="A20" s="720"/>
      <c r="B20" s="720"/>
      <c r="C20" s="720"/>
      <c r="D20" s="720"/>
      <c r="E20" s="720"/>
      <c r="F20" s="720"/>
      <c r="G20" s="720"/>
      <c r="H20" s="720"/>
      <c r="I20" s="737"/>
      <c r="J20" s="737"/>
      <c r="K20" s="720"/>
      <c r="L20" s="720"/>
      <c r="M20" s="720"/>
      <c r="N20" s="720"/>
      <c r="O20" s="720"/>
      <c r="P20" s="720"/>
      <c r="Q20" s="720"/>
      <c r="R20" s="720"/>
      <c r="S20" s="720"/>
    </row>
    <row r="21" spans="1:19" ht="36.75" customHeight="1">
      <c r="A21" s="720"/>
      <c r="B21" s="720"/>
      <c r="C21" s="720"/>
      <c r="D21" s="720"/>
      <c r="E21" s="720"/>
      <c r="F21" s="720"/>
      <c r="G21" s="720"/>
      <c r="H21" s="720"/>
      <c r="I21" s="737"/>
      <c r="J21" s="737"/>
      <c r="K21" s="720"/>
      <c r="L21" s="720"/>
      <c r="M21" s="720"/>
      <c r="N21" s="720"/>
      <c r="O21" s="720"/>
      <c r="P21" s="720"/>
      <c r="Q21" s="720"/>
      <c r="R21" s="720"/>
      <c r="S21" s="720"/>
    </row>
    <row r="24" spans="1:19" ht="28.5" customHeight="1"/>
    <row r="26" spans="1:19" ht="30" customHeight="1"/>
    <row r="27" spans="1:19" ht="29.25" customHeight="1"/>
    <row r="30" spans="1:19" ht="28.5" customHeight="1"/>
  </sheetData>
  <mergeCells count="10">
    <mergeCell ref="B2:O2"/>
    <mergeCell ref="B3:C3"/>
    <mergeCell ref="D3:E3"/>
    <mergeCell ref="F3:G3"/>
    <mergeCell ref="A1:P1"/>
    <mergeCell ref="L3:M3"/>
    <mergeCell ref="N3:O3"/>
    <mergeCell ref="H3:I3"/>
    <mergeCell ref="J3:K3"/>
    <mergeCell ref="P3:P4"/>
  </mergeCells>
  <printOptions horizontalCentered="1" verticalCentered="1"/>
  <pageMargins left="0.31496062992125984" right="0.31496062992125984" top="0.55118110236220474" bottom="0.15748031496062992" header="0.11811023622047245" footer="0.11811023622047245"/>
  <pageSetup paperSize="9" scale="5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X75"/>
  <sheetViews>
    <sheetView rightToLeft="1" view="pageBreakPreview" zoomScale="50" zoomScaleNormal="62" zoomScaleSheetLayoutView="50" workbookViewId="0">
      <selection activeCell="W50" sqref="W50"/>
    </sheetView>
  </sheetViews>
  <sheetFormatPr defaultColWidth="9" defaultRowHeight="15"/>
  <cols>
    <col min="1" max="1" width="5.5703125" style="1" customWidth="1"/>
    <col min="2" max="12" width="7.5703125" style="1" customWidth="1"/>
    <col min="13" max="13" width="8.7109375" style="1" customWidth="1"/>
    <col min="14" max="14" width="7.42578125" style="1" customWidth="1"/>
    <col min="15" max="15" width="8" style="1" customWidth="1"/>
    <col min="16" max="16" width="7" style="1" customWidth="1"/>
    <col min="17" max="17" width="6" style="60" customWidth="1"/>
    <col min="18" max="18" width="6.28515625" style="1" customWidth="1"/>
    <col min="19" max="24" width="4.7109375" style="739" customWidth="1"/>
    <col min="25" max="16384" width="9" style="1"/>
  </cols>
  <sheetData>
    <row r="1" spans="1:23" ht="36.75" customHeight="1" thickBot="1">
      <c r="A1" s="721"/>
      <c r="B1" s="962" t="s">
        <v>1199</v>
      </c>
      <c r="C1" s="951"/>
      <c r="D1" s="951"/>
      <c r="E1" s="951"/>
      <c r="F1" s="951"/>
      <c r="G1" s="951"/>
      <c r="H1" s="951"/>
      <c r="I1" s="951"/>
      <c r="J1" s="951"/>
      <c r="K1" s="951"/>
      <c r="L1" s="951"/>
      <c r="M1" s="951"/>
      <c r="N1" s="951"/>
      <c r="O1" s="951"/>
      <c r="P1" s="951"/>
      <c r="Q1" s="951"/>
      <c r="R1" s="951"/>
      <c r="W1" s="417">
        <v>19</v>
      </c>
    </row>
    <row r="2" spans="1:23" ht="39.75" customHeight="1" thickBot="1">
      <c r="A2" s="721"/>
      <c r="B2" s="952" t="s">
        <v>1195</v>
      </c>
      <c r="C2" s="953"/>
      <c r="D2" s="953"/>
      <c r="E2" s="953"/>
      <c r="F2" s="953"/>
      <c r="G2" s="953"/>
      <c r="H2" s="953"/>
      <c r="I2" s="953"/>
      <c r="J2" s="963" t="s">
        <v>1194</v>
      </c>
      <c r="K2" s="963"/>
      <c r="L2" s="963"/>
      <c r="M2" s="963"/>
      <c r="N2" s="963"/>
      <c r="O2" s="963"/>
      <c r="P2" s="963"/>
      <c r="Q2" s="963"/>
      <c r="R2" s="963"/>
      <c r="S2" s="963"/>
      <c r="T2" s="963"/>
      <c r="U2" s="963"/>
      <c r="V2" s="764"/>
    </row>
    <row r="3" spans="1:23" ht="36.75" customHeight="1">
      <c r="A3" s="721"/>
      <c r="B3" s="941" t="s">
        <v>11</v>
      </c>
      <c r="C3" s="942"/>
      <c r="D3" s="942"/>
      <c r="E3" s="943"/>
      <c r="F3" s="944" t="s">
        <v>12</v>
      </c>
      <c r="G3" s="945"/>
      <c r="H3" s="945"/>
      <c r="I3" s="946"/>
      <c r="J3" s="947" t="s">
        <v>298</v>
      </c>
      <c r="K3" s="948"/>
      <c r="L3" s="948"/>
      <c r="M3" s="949"/>
      <c r="N3" s="959" t="s">
        <v>297</v>
      </c>
      <c r="O3" s="960"/>
      <c r="P3" s="960"/>
      <c r="Q3" s="961"/>
      <c r="R3" s="965" t="s">
        <v>11</v>
      </c>
      <c r="S3" s="966"/>
      <c r="T3" s="969" t="s">
        <v>12</v>
      </c>
      <c r="U3" s="970"/>
      <c r="V3" s="923" t="s">
        <v>20</v>
      </c>
    </row>
    <row r="4" spans="1:23" ht="36.75" customHeight="1">
      <c r="A4" s="721"/>
      <c r="B4" s="929" t="s">
        <v>51</v>
      </c>
      <c r="C4" s="930"/>
      <c r="D4" s="927" t="s">
        <v>269</v>
      </c>
      <c r="E4" s="928"/>
      <c r="F4" s="929" t="s">
        <v>51</v>
      </c>
      <c r="G4" s="930"/>
      <c r="H4" s="927" t="s">
        <v>269</v>
      </c>
      <c r="I4" s="928"/>
      <c r="J4" s="931" t="s">
        <v>11</v>
      </c>
      <c r="K4" s="932"/>
      <c r="L4" s="925" t="s">
        <v>12</v>
      </c>
      <c r="M4" s="933"/>
      <c r="N4" s="931" t="s">
        <v>11</v>
      </c>
      <c r="O4" s="934"/>
      <c r="P4" s="925" t="s">
        <v>12</v>
      </c>
      <c r="Q4" s="933"/>
      <c r="R4" s="967"/>
      <c r="S4" s="968"/>
      <c r="T4" s="971"/>
      <c r="U4" s="972"/>
      <c r="V4" s="964"/>
    </row>
    <row r="5" spans="1:23" ht="36.75" customHeight="1" thickBot="1">
      <c r="A5" s="721"/>
      <c r="B5" s="192" t="s">
        <v>108</v>
      </c>
      <c r="C5" s="668" t="s">
        <v>109</v>
      </c>
      <c r="D5" s="171" t="s">
        <v>108</v>
      </c>
      <c r="E5" s="202" t="s">
        <v>109</v>
      </c>
      <c r="F5" s="173" t="s">
        <v>108</v>
      </c>
      <c r="G5" s="670" t="s">
        <v>109</v>
      </c>
      <c r="H5" s="671" t="s">
        <v>108</v>
      </c>
      <c r="I5" s="669" t="s">
        <v>109</v>
      </c>
      <c r="J5" s="728" t="s">
        <v>108</v>
      </c>
      <c r="K5" s="171" t="s">
        <v>109</v>
      </c>
      <c r="L5" s="201" t="s">
        <v>108</v>
      </c>
      <c r="M5" s="172" t="s">
        <v>109</v>
      </c>
      <c r="N5" s="200" t="s">
        <v>108</v>
      </c>
      <c r="O5" s="756" t="s">
        <v>109</v>
      </c>
      <c r="P5" s="201" t="s">
        <v>108</v>
      </c>
      <c r="Q5" s="172" t="s">
        <v>109</v>
      </c>
      <c r="R5" s="758" t="s">
        <v>108</v>
      </c>
      <c r="S5" s="628" t="s">
        <v>109</v>
      </c>
      <c r="T5" s="750" t="s">
        <v>108</v>
      </c>
      <c r="U5" s="199" t="s">
        <v>109</v>
      </c>
      <c r="V5" s="924"/>
    </row>
    <row r="6" spans="1:23" ht="36.75" customHeight="1" thickBot="1">
      <c r="A6" s="721"/>
      <c r="B6" s="667">
        <v>1</v>
      </c>
      <c r="C6" s="672">
        <v>6</v>
      </c>
      <c r="D6" s="667">
        <v>0</v>
      </c>
      <c r="E6" s="673">
        <v>1</v>
      </c>
      <c r="F6" s="500">
        <v>0</v>
      </c>
      <c r="G6" s="638">
        <v>5</v>
      </c>
      <c r="H6" s="667">
        <v>0</v>
      </c>
      <c r="I6" s="730">
        <v>0</v>
      </c>
      <c r="J6" s="729">
        <v>0</v>
      </c>
      <c r="K6" s="641">
        <v>2</v>
      </c>
      <c r="L6" s="642">
        <v>0</v>
      </c>
      <c r="M6" s="643">
        <v>4</v>
      </c>
      <c r="N6" s="644">
        <v>1</v>
      </c>
      <c r="O6" s="757">
        <v>5</v>
      </c>
      <c r="P6" s="762">
        <v>0</v>
      </c>
      <c r="Q6" s="666">
        <v>1</v>
      </c>
      <c r="R6" s="640">
        <v>1</v>
      </c>
      <c r="S6" s="641">
        <v>7</v>
      </c>
      <c r="T6" s="749">
        <v>0</v>
      </c>
      <c r="U6" s="643">
        <v>5</v>
      </c>
      <c r="V6" s="763">
        <f>SUM(R6:U6)</f>
        <v>13</v>
      </c>
    </row>
    <row r="7" spans="1:23" ht="36.75" customHeight="1">
      <c r="A7" s="737"/>
      <c r="B7" s="950"/>
      <c r="C7" s="950"/>
      <c r="D7" s="950"/>
      <c r="E7" s="950"/>
      <c r="F7" s="950"/>
      <c r="G7" s="950"/>
      <c r="H7" s="950"/>
      <c r="I7" s="950"/>
      <c r="J7" s="950"/>
      <c r="K7" s="950"/>
      <c r="L7" s="950"/>
      <c r="M7" s="950"/>
      <c r="N7" s="951"/>
      <c r="O7" s="951"/>
      <c r="P7" s="951"/>
      <c r="Q7" s="951"/>
    </row>
    <row r="8" spans="1:23" ht="36.75" customHeight="1">
      <c r="A8" s="737"/>
      <c r="Q8" s="1"/>
    </row>
    <row r="9" spans="1:23" ht="36.75" customHeight="1">
      <c r="A9" s="737"/>
      <c r="Q9" s="1"/>
    </row>
    <row r="10" spans="1:23" ht="36.75" customHeight="1">
      <c r="A10" s="737"/>
      <c r="Q10" s="1"/>
    </row>
    <row r="11" spans="1:23" ht="36.75" customHeight="1">
      <c r="A11" s="737"/>
      <c r="Q11" s="1"/>
    </row>
    <row r="12" spans="1:23" ht="36.75" customHeight="1">
      <c r="A12" s="737"/>
      <c r="Q12" s="1"/>
    </row>
    <row r="13" spans="1:23" ht="21.75" customHeight="1" thickBot="1">
      <c r="A13" s="721"/>
      <c r="Q13" s="1"/>
    </row>
    <row r="14" spans="1:23" ht="36.75" customHeight="1" thickBot="1">
      <c r="A14" s="721"/>
      <c r="B14" s="952" t="s">
        <v>1182</v>
      </c>
      <c r="C14" s="953"/>
      <c r="D14" s="953"/>
      <c r="E14" s="953"/>
      <c r="F14" s="953"/>
      <c r="G14" s="953"/>
      <c r="H14" s="953"/>
      <c r="I14" s="953"/>
      <c r="J14" s="963" t="s">
        <v>266</v>
      </c>
      <c r="K14" s="963"/>
      <c r="L14" s="963"/>
      <c r="M14" s="963"/>
      <c r="N14" s="963"/>
      <c r="O14" s="963"/>
      <c r="P14" s="963"/>
      <c r="Q14" s="963"/>
      <c r="R14" s="963"/>
      <c r="S14" s="963"/>
      <c r="T14" s="963"/>
      <c r="U14" s="963"/>
      <c r="V14" s="764"/>
    </row>
    <row r="15" spans="1:23" ht="36.75" customHeight="1">
      <c r="A15" s="721"/>
      <c r="B15" s="935" t="s">
        <v>11</v>
      </c>
      <c r="C15" s="936"/>
      <c r="D15" s="936"/>
      <c r="E15" s="937"/>
      <c r="F15" s="938" t="s">
        <v>12</v>
      </c>
      <c r="G15" s="939"/>
      <c r="H15" s="939"/>
      <c r="I15" s="940"/>
      <c r="J15" s="954" t="s">
        <v>298</v>
      </c>
      <c r="K15" s="955"/>
      <c r="L15" s="955"/>
      <c r="M15" s="956"/>
      <c r="N15" s="957" t="s">
        <v>297</v>
      </c>
      <c r="O15" s="958"/>
      <c r="P15" s="958"/>
      <c r="Q15" s="958"/>
      <c r="R15" s="978" t="s">
        <v>11</v>
      </c>
      <c r="S15" s="974"/>
      <c r="T15" s="976" t="s">
        <v>12</v>
      </c>
      <c r="U15" s="977"/>
      <c r="V15" s="964" t="s">
        <v>20</v>
      </c>
    </row>
    <row r="16" spans="1:23" ht="36.75" customHeight="1">
      <c r="A16" s="721"/>
      <c r="B16" s="929" t="s">
        <v>51</v>
      </c>
      <c r="C16" s="930"/>
      <c r="D16" s="927" t="s">
        <v>269</v>
      </c>
      <c r="E16" s="928"/>
      <c r="F16" s="929" t="s">
        <v>51</v>
      </c>
      <c r="G16" s="930"/>
      <c r="H16" s="927" t="s">
        <v>269</v>
      </c>
      <c r="I16" s="928"/>
      <c r="J16" s="931" t="s">
        <v>11</v>
      </c>
      <c r="K16" s="932"/>
      <c r="L16" s="925" t="s">
        <v>12</v>
      </c>
      <c r="M16" s="933"/>
      <c r="N16" s="931" t="s">
        <v>11</v>
      </c>
      <c r="O16" s="934"/>
      <c r="P16" s="925" t="s">
        <v>12</v>
      </c>
      <c r="Q16" s="926"/>
      <c r="R16" s="979"/>
      <c r="S16" s="968"/>
      <c r="T16" s="971"/>
      <c r="U16" s="972"/>
      <c r="V16" s="964"/>
    </row>
    <row r="17" spans="1:23" ht="36.75" customHeight="1" thickBot="1">
      <c r="A17" s="721"/>
      <c r="B17" s="192" t="s">
        <v>108</v>
      </c>
      <c r="C17" s="668" t="s">
        <v>109</v>
      </c>
      <c r="D17" s="171" t="s">
        <v>108</v>
      </c>
      <c r="E17" s="202" t="s">
        <v>109</v>
      </c>
      <c r="F17" s="173" t="s">
        <v>108</v>
      </c>
      <c r="G17" s="670" t="s">
        <v>109</v>
      </c>
      <c r="H17" s="671" t="s">
        <v>108</v>
      </c>
      <c r="I17" s="669" t="s">
        <v>109</v>
      </c>
      <c r="J17" s="200" t="s">
        <v>108</v>
      </c>
      <c r="K17" s="171" t="s">
        <v>109</v>
      </c>
      <c r="L17" s="201" t="s">
        <v>108</v>
      </c>
      <c r="M17" s="172" t="s">
        <v>109</v>
      </c>
      <c r="N17" s="200" t="s">
        <v>108</v>
      </c>
      <c r="O17" s="756" t="s">
        <v>109</v>
      </c>
      <c r="P17" s="201" t="s">
        <v>108</v>
      </c>
      <c r="Q17" s="204" t="s">
        <v>109</v>
      </c>
      <c r="R17" s="766" t="s">
        <v>108</v>
      </c>
      <c r="S17" s="628" t="s">
        <v>109</v>
      </c>
      <c r="T17" s="750" t="s">
        <v>108</v>
      </c>
      <c r="U17" s="199" t="s">
        <v>109</v>
      </c>
      <c r="V17" s="924"/>
    </row>
    <row r="18" spans="1:23" ht="36.75" customHeight="1" thickBot="1">
      <c r="A18" s="721"/>
      <c r="B18" s="667">
        <v>1</v>
      </c>
      <c r="C18" s="672">
        <v>4</v>
      </c>
      <c r="D18" s="667">
        <v>0</v>
      </c>
      <c r="E18" s="673">
        <v>0</v>
      </c>
      <c r="F18" s="500">
        <v>4</v>
      </c>
      <c r="G18" s="638">
        <v>18</v>
      </c>
      <c r="H18" s="667">
        <v>0</v>
      </c>
      <c r="I18" s="672">
        <v>3</v>
      </c>
      <c r="J18" s="640">
        <v>0</v>
      </c>
      <c r="K18" s="641">
        <v>0</v>
      </c>
      <c r="L18" s="642">
        <v>0</v>
      </c>
      <c r="M18" s="643">
        <v>1</v>
      </c>
      <c r="N18" s="644">
        <v>1</v>
      </c>
      <c r="O18" s="757">
        <v>4</v>
      </c>
      <c r="P18" s="762">
        <v>1</v>
      </c>
      <c r="Q18" s="666">
        <v>23</v>
      </c>
      <c r="R18" s="640">
        <v>1</v>
      </c>
      <c r="S18" s="641">
        <v>4</v>
      </c>
      <c r="T18" s="749">
        <v>1</v>
      </c>
      <c r="U18" s="643">
        <v>24</v>
      </c>
      <c r="V18" s="763">
        <f>SUM(R18:U18)</f>
        <v>30</v>
      </c>
    </row>
    <row r="19" spans="1:23" ht="36.75" customHeight="1">
      <c r="A19" s="737"/>
      <c r="Q19" s="1"/>
    </row>
    <row r="20" spans="1:23" ht="36.75" customHeight="1">
      <c r="A20" s="737"/>
      <c r="Q20" s="1"/>
    </row>
    <row r="21" spans="1:23" ht="36.75" customHeight="1">
      <c r="A21" s="737"/>
      <c r="Q21" s="1"/>
    </row>
    <row r="22" spans="1:23" ht="36.75" customHeight="1">
      <c r="A22" s="737"/>
      <c r="Q22" s="1"/>
    </row>
    <row r="23" spans="1:23" ht="36.75" customHeight="1">
      <c r="A23" s="737"/>
      <c r="Q23" s="1"/>
    </row>
    <row r="24" spans="1:23" ht="36.75" customHeight="1">
      <c r="A24" s="737"/>
      <c r="Q24" s="1"/>
    </row>
    <row r="25" spans="1:23" ht="36.75" customHeight="1">
      <c r="A25" s="721"/>
      <c r="B25" s="205"/>
      <c r="Q25" s="1"/>
      <c r="S25" s="1"/>
      <c r="W25" s="1"/>
    </row>
    <row r="26" spans="1:23" ht="36.75" customHeight="1" thickBot="1">
      <c r="A26" s="737"/>
      <c r="B26" s="205"/>
      <c r="Q26" s="1"/>
      <c r="S26" s="1"/>
      <c r="W26" s="417">
        <v>20</v>
      </c>
    </row>
    <row r="27" spans="1:23" ht="36.75" customHeight="1" thickBot="1">
      <c r="A27" s="721"/>
      <c r="B27" s="952" t="s">
        <v>1182</v>
      </c>
      <c r="C27" s="953"/>
      <c r="D27" s="953"/>
      <c r="E27" s="953"/>
      <c r="F27" s="953"/>
      <c r="G27" s="953"/>
      <c r="H27" s="953"/>
      <c r="I27" s="953"/>
      <c r="J27" s="963" t="s">
        <v>1179</v>
      </c>
      <c r="K27" s="963"/>
      <c r="L27" s="963"/>
      <c r="M27" s="963"/>
      <c r="N27" s="963"/>
      <c r="O27" s="963"/>
      <c r="P27" s="963"/>
      <c r="Q27" s="963"/>
      <c r="R27" s="963"/>
      <c r="S27" s="963"/>
      <c r="T27" s="963"/>
      <c r="U27" s="963"/>
      <c r="V27" s="764"/>
      <c r="W27" s="1"/>
    </row>
    <row r="28" spans="1:23" ht="36.75" customHeight="1">
      <c r="A28" s="721"/>
      <c r="B28" s="935" t="s">
        <v>11</v>
      </c>
      <c r="C28" s="936"/>
      <c r="D28" s="936"/>
      <c r="E28" s="937"/>
      <c r="F28" s="938" t="s">
        <v>12</v>
      </c>
      <c r="G28" s="939"/>
      <c r="H28" s="939"/>
      <c r="I28" s="940"/>
      <c r="J28" s="954" t="s">
        <v>298</v>
      </c>
      <c r="K28" s="955"/>
      <c r="L28" s="955"/>
      <c r="M28" s="956"/>
      <c r="N28" s="957" t="s">
        <v>297</v>
      </c>
      <c r="O28" s="958"/>
      <c r="P28" s="958"/>
      <c r="Q28" s="958"/>
      <c r="R28" s="978" t="s">
        <v>11</v>
      </c>
      <c r="S28" s="974"/>
      <c r="T28" s="976" t="s">
        <v>12</v>
      </c>
      <c r="U28" s="977"/>
      <c r="V28" s="964" t="s">
        <v>20</v>
      </c>
    </row>
    <row r="29" spans="1:23" ht="36.75" customHeight="1">
      <c r="A29" s="721"/>
      <c r="B29" s="929" t="s">
        <v>51</v>
      </c>
      <c r="C29" s="930"/>
      <c r="D29" s="927" t="s">
        <v>269</v>
      </c>
      <c r="E29" s="928"/>
      <c r="F29" s="929" t="s">
        <v>51</v>
      </c>
      <c r="G29" s="930"/>
      <c r="H29" s="927" t="s">
        <v>269</v>
      </c>
      <c r="I29" s="928"/>
      <c r="J29" s="931" t="s">
        <v>11</v>
      </c>
      <c r="K29" s="932"/>
      <c r="L29" s="925" t="s">
        <v>12</v>
      </c>
      <c r="M29" s="933"/>
      <c r="N29" s="931" t="s">
        <v>11</v>
      </c>
      <c r="O29" s="934"/>
      <c r="P29" s="925" t="s">
        <v>12</v>
      </c>
      <c r="Q29" s="926"/>
      <c r="R29" s="979"/>
      <c r="S29" s="968"/>
      <c r="T29" s="971"/>
      <c r="U29" s="972"/>
      <c r="V29" s="964"/>
    </row>
    <row r="30" spans="1:23" ht="36.75" customHeight="1" thickBot="1">
      <c r="A30" s="721"/>
      <c r="B30" s="192" t="s">
        <v>108</v>
      </c>
      <c r="C30" s="668" t="s">
        <v>109</v>
      </c>
      <c r="D30" s="171" t="s">
        <v>108</v>
      </c>
      <c r="E30" s="202" t="s">
        <v>109</v>
      </c>
      <c r="F30" s="173" t="s">
        <v>108</v>
      </c>
      <c r="G30" s="670" t="s">
        <v>109</v>
      </c>
      <c r="H30" s="671" t="s">
        <v>108</v>
      </c>
      <c r="I30" s="669" t="s">
        <v>109</v>
      </c>
      <c r="J30" s="200" t="s">
        <v>108</v>
      </c>
      <c r="K30" s="171" t="s">
        <v>109</v>
      </c>
      <c r="L30" s="201" t="s">
        <v>108</v>
      </c>
      <c r="M30" s="172" t="s">
        <v>109</v>
      </c>
      <c r="N30" s="200" t="s">
        <v>108</v>
      </c>
      <c r="O30" s="756" t="s">
        <v>109</v>
      </c>
      <c r="P30" s="201" t="s">
        <v>108</v>
      </c>
      <c r="Q30" s="172" t="s">
        <v>109</v>
      </c>
      <c r="R30" s="728" t="s">
        <v>108</v>
      </c>
      <c r="S30" s="171" t="s">
        <v>109</v>
      </c>
      <c r="T30" s="201" t="s">
        <v>108</v>
      </c>
      <c r="U30" s="172" t="s">
        <v>109</v>
      </c>
      <c r="V30" s="924"/>
    </row>
    <row r="31" spans="1:23" ht="36.75" customHeight="1" thickBot="1">
      <c r="A31" s="721"/>
      <c r="B31" s="667">
        <v>0</v>
      </c>
      <c r="C31" s="672">
        <v>2</v>
      </c>
      <c r="D31" s="667">
        <v>0</v>
      </c>
      <c r="E31" s="635">
        <v>0</v>
      </c>
      <c r="F31" s="500">
        <v>0</v>
      </c>
      <c r="G31" s="638">
        <v>2</v>
      </c>
      <c r="H31" s="667">
        <v>0</v>
      </c>
      <c r="I31" s="672">
        <v>0</v>
      </c>
      <c r="J31" s="640">
        <v>0</v>
      </c>
      <c r="K31" s="641">
        <v>0</v>
      </c>
      <c r="L31" s="642">
        <v>0</v>
      </c>
      <c r="M31" s="643">
        <v>1</v>
      </c>
      <c r="N31" s="644">
        <v>0</v>
      </c>
      <c r="O31" s="757">
        <v>2</v>
      </c>
      <c r="P31" s="762">
        <v>0</v>
      </c>
      <c r="Q31" s="643">
        <v>1</v>
      </c>
      <c r="R31" s="640">
        <v>0</v>
      </c>
      <c r="S31" s="641">
        <v>2</v>
      </c>
      <c r="T31" s="749">
        <v>0</v>
      </c>
      <c r="U31" s="643">
        <v>2</v>
      </c>
      <c r="V31" s="763">
        <f>SUM(R31:U31)</f>
        <v>4</v>
      </c>
    </row>
    <row r="32" spans="1:23" ht="36.75" customHeight="1">
      <c r="A32" s="737"/>
      <c r="Q32" s="1"/>
    </row>
    <row r="33" spans="1:22" ht="36.75" customHeight="1">
      <c r="A33" s="737"/>
      <c r="Q33" s="1"/>
    </row>
    <row r="34" spans="1:22" ht="36.75" customHeight="1">
      <c r="A34" s="737"/>
      <c r="Q34" s="1"/>
    </row>
    <row r="35" spans="1:22" ht="36.75" customHeight="1">
      <c r="A35" s="737"/>
      <c r="Q35" s="1"/>
    </row>
    <row r="36" spans="1:22" ht="36.75" customHeight="1">
      <c r="A36" s="737"/>
      <c r="Q36" s="1"/>
    </row>
    <row r="37" spans="1:22" ht="36.75" customHeight="1" thickBot="1">
      <c r="A37" s="737"/>
      <c r="Q37" s="1"/>
    </row>
    <row r="38" spans="1:22" ht="36.75" customHeight="1" thickBot="1">
      <c r="A38" s="721"/>
      <c r="B38" s="952" t="s">
        <v>1182</v>
      </c>
      <c r="C38" s="953"/>
      <c r="D38" s="953"/>
      <c r="E38" s="953"/>
      <c r="F38" s="953"/>
      <c r="G38" s="953"/>
      <c r="H38" s="953"/>
      <c r="I38" s="953"/>
      <c r="J38" s="963" t="s">
        <v>1180</v>
      </c>
      <c r="K38" s="963"/>
      <c r="L38" s="963"/>
      <c r="M38" s="963"/>
      <c r="N38" s="963"/>
      <c r="O38" s="963"/>
      <c r="P38" s="963"/>
      <c r="Q38" s="963"/>
      <c r="R38" s="963"/>
      <c r="S38" s="963"/>
      <c r="T38" s="963"/>
      <c r="U38" s="963"/>
      <c r="V38" s="764"/>
    </row>
    <row r="39" spans="1:22" ht="36.75" customHeight="1">
      <c r="A39" s="721"/>
      <c r="B39" s="935" t="s">
        <v>11</v>
      </c>
      <c r="C39" s="936"/>
      <c r="D39" s="936"/>
      <c r="E39" s="937"/>
      <c r="F39" s="938" t="s">
        <v>12</v>
      </c>
      <c r="G39" s="939"/>
      <c r="H39" s="939"/>
      <c r="I39" s="940"/>
      <c r="J39" s="954" t="s">
        <v>298</v>
      </c>
      <c r="K39" s="955"/>
      <c r="L39" s="955"/>
      <c r="M39" s="956"/>
      <c r="N39" s="957" t="s">
        <v>297</v>
      </c>
      <c r="O39" s="958"/>
      <c r="P39" s="958"/>
      <c r="Q39" s="958"/>
      <c r="R39" s="973" t="s">
        <v>11</v>
      </c>
      <c r="S39" s="974"/>
      <c r="T39" s="976" t="s">
        <v>12</v>
      </c>
      <c r="U39" s="977"/>
      <c r="V39" s="964" t="s">
        <v>20</v>
      </c>
    </row>
    <row r="40" spans="1:22" ht="32.25" customHeight="1">
      <c r="B40" s="929" t="s">
        <v>51</v>
      </c>
      <c r="C40" s="930"/>
      <c r="D40" s="927" t="s">
        <v>269</v>
      </c>
      <c r="E40" s="928"/>
      <c r="F40" s="929" t="s">
        <v>51</v>
      </c>
      <c r="G40" s="930"/>
      <c r="H40" s="927" t="s">
        <v>269</v>
      </c>
      <c r="I40" s="928"/>
      <c r="J40" s="931" t="s">
        <v>11</v>
      </c>
      <c r="K40" s="932"/>
      <c r="L40" s="925" t="s">
        <v>12</v>
      </c>
      <c r="M40" s="933"/>
      <c r="N40" s="931" t="s">
        <v>11</v>
      </c>
      <c r="O40" s="934"/>
      <c r="P40" s="925" t="s">
        <v>12</v>
      </c>
      <c r="Q40" s="926"/>
      <c r="R40" s="975"/>
      <c r="S40" s="968"/>
      <c r="T40" s="971"/>
      <c r="U40" s="972"/>
      <c r="V40" s="964"/>
    </row>
    <row r="41" spans="1:22" ht="31.5" customHeight="1" thickBot="1">
      <c r="B41" s="192" t="s">
        <v>108</v>
      </c>
      <c r="C41" s="668" t="s">
        <v>109</v>
      </c>
      <c r="D41" s="171" t="s">
        <v>108</v>
      </c>
      <c r="E41" s="202" t="s">
        <v>109</v>
      </c>
      <c r="F41" s="173" t="s">
        <v>108</v>
      </c>
      <c r="G41" s="670" t="s">
        <v>109</v>
      </c>
      <c r="H41" s="671" t="s">
        <v>108</v>
      </c>
      <c r="I41" s="669" t="s">
        <v>109</v>
      </c>
      <c r="J41" s="200" t="s">
        <v>108</v>
      </c>
      <c r="K41" s="171" t="s">
        <v>109</v>
      </c>
      <c r="L41" s="201" t="s">
        <v>108</v>
      </c>
      <c r="M41" s="172" t="s">
        <v>109</v>
      </c>
      <c r="N41" s="200" t="s">
        <v>108</v>
      </c>
      <c r="O41" s="756" t="s">
        <v>109</v>
      </c>
      <c r="P41" s="201" t="s">
        <v>108</v>
      </c>
      <c r="Q41" s="204" t="s">
        <v>109</v>
      </c>
      <c r="R41" s="200" t="s">
        <v>108</v>
      </c>
      <c r="S41" s="171" t="s">
        <v>109</v>
      </c>
      <c r="T41" s="639" t="s">
        <v>108</v>
      </c>
      <c r="U41" s="172" t="s">
        <v>109</v>
      </c>
      <c r="V41" s="924"/>
    </row>
    <row r="42" spans="1:22" ht="37.5" customHeight="1" thickBot="1">
      <c r="B42" s="667">
        <v>0</v>
      </c>
      <c r="C42" s="672">
        <v>2</v>
      </c>
      <c r="D42" s="667">
        <v>0</v>
      </c>
      <c r="E42" s="673">
        <v>1</v>
      </c>
      <c r="F42" s="500">
        <v>3</v>
      </c>
      <c r="G42" s="638">
        <v>4</v>
      </c>
      <c r="H42" s="667">
        <v>13</v>
      </c>
      <c r="I42" s="672">
        <v>2</v>
      </c>
      <c r="J42" s="640">
        <v>0</v>
      </c>
      <c r="K42" s="641">
        <v>1</v>
      </c>
      <c r="L42" s="642">
        <v>0</v>
      </c>
      <c r="M42" s="643">
        <v>0</v>
      </c>
      <c r="N42" s="644">
        <v>0</v>
      </c>
      <c r="O42" s="757">
        <v>2</v>
      </c>
      <c r="P42" s="762">
        <v>16</v>
      </c>
      <c r="Q42" s="666">
        <v>6</v>
      </c>
      <c r="R42" s="752">
        <v>0</v>
      </c>
      <c r="S42" s="167">
        <v>3</v>
      </c>
      <c r="T42" s="767">
        <v>16</v>
      </c>
      <c r="U42" s="170">
        <v>6</v>
      </c>
      <c r="V42" s="763">
        <f>SUM(R42:U42)</f>
        <v>25</v>
      </c>
    </row>
    <row r="43" spans="1:22" ht="37.5" customHeight="1">
      <c r="Q43" s="1"/>
    </row>
    <row r="44" spans="1:22" ht="37.5" customHeight="1">
      <c r="Q44" s="1"/>
    </row>
    <row r="45" spans="1:22" ht="37.5" customHeight="1">
      <c r="Q45" s="1"/>
    </row>
    <row r="46" spans="1:22" ht="37.5" customHeight="1">
      <c r="Q46" s="1"/>
    </row>
    <row r="47" spans="1:22" ht="37.5" customHeight="1">
      <c r="Q47" s="1"/>
    </row>
    <row r="48" spans="1:22" ht="37.5" customHeight="1">
      <c r="Q48" s="1"/>
    </row>
    <row r="49" spans="2:24" ht="57" customHeight="1">
      <c r="Q49" s="1"/>
    </row>
    <row r="50" spans="2:24" ht="33" customHeight="1" thickBot="1">
      <c r="W50" s="417">
        <v>21</v>
      </c>
    </row>
    <row r="51" spans="2:24" ht="37.5" customHeight="1" thickBot="1">
      <c r="B51" s="952" t="s">
        <v>1182</v>
      </c>
      <c r="C51" s="953"/>
      <c r="D51" s="953"/>
      <c r="E51" s="953"/>
      <c r="F51" s="953"/>
      <c r="G51" s="953"/>
      <c r="H51" s="953"/>
      <c r="I51" s="953"/>
      <c r="J51" s="963" t="s">
        <v>429</v>
      </c>
      <c r="K51" s="963"/>
      <c r="L51" s="963"/>
      <c r="M51" s="963"/>
      <c r="N51" s="963"/>
      <c r="O51" s="963"/>
      <c r="P51" s="963"/>
      <c r="Q51" s="963"/>
      <c r="R51" s="963"/>
      <c r="S51" s="963"/>
      <c r="T51" s="963"/>
      <c r="U51" s="963"/>
      <c r="V51" s="765"/>
    </row>
    <row r="52" spans="2:24" ht="29.25" customHeight="1">
      <c r="B52" s="935" t="s">
        <v>11</v>
      </c>
      <c r="C52" s="936"/>
      <c r="D52" s="936"/>
      <c r="E52" s="937"/>
      <c r="F52" s="938" t="s">
        <v>12</v>
      </c>
      <c r="G52" s="939"/>
      <c r="H52" s="939"/>
      <c r="I52" s="940"/>
      <c r="J52" s="954" t="s">
        <v>298</v>
      </c>
      <c r="K52" s="955"/>
      <c r="L52" s="955"/>
      <c r="M52" s="956"/>
      <c r="N52" s="957" t="s">
        <v>297</v>
      </c>
      <c r="O52" s="958"/>
      <c r="P52" s="958"/>
      <c r="Q52" s="958"/>
      <c r="R52" s="973" t="s">
        <v>11</v>
      </c>
      <c r="S52" s="974"/>
      <c r="T52" s="976" t="s">
        <v>12</v>
      </c>
      <c r="U52" s="977"/>
      <c r="V52" s="964" t="s">
        <v>20</v>
      </c>
    </row>
    <row r="53" spans="2:24" ht="24.75" customHeight="1">
      <c r="B53" s="929" t="s">
        <v>51</v>
      </c>
      <c r="C53" s="930"/>
      <c r="D53" s="927" t="s">
        <v>269</v>
      </c>
      <c r="E53" s="928"/>
      <c r="F53" s="929" t="s">
        <v>51</v>
      </c>
      <c r="G53" s="930"/>
      <c r="H53" s="927" t="s">
        <v>269</v>
      </c>
      <c r="I53" s="928"/>
      <c r="J53" s="931" t="s">
        <v>11</v>
      </c>
      <c r="K53" s="932"/>
      <c r="L53" s="925" t="s">
        <v>12</v>
      </c>
      <c r="M53" s="933"/>
      <c r="N53" s="931" t="s">
        <v>11</v>
      </c>
      <c r="O53" s="934"/>
      <c r="P53" s="925" t="s">
        <v>12</v>
      </c>
      <c r="Q53" s="926"/>
      <c r="R53" s="975"/>
      <c r="S53" s="968"/>
      <c r="T53" s="971"/>
      <c r="U53" s="972"/>
      <c r="V53" s="964"/>
    </row>
    <row r="54" spans="2:24" ht="28.5" customHeight="1" thickBot="1">
      <c r="B54" s="192" t="s">
        <v>108</v>
      </c>
      <c r="C54" s="668" t="s">
        <v>109</v>
      </c>
      <c r="D54" s="171" t="s">
        <v>108</v>
      </c>
      <c r="E54" s="202" t="s">
        <v>109</v>
      </c>
      <c r="F54" s="173" t="s">
        <v>108</v>
      </c>
      <c r="G54" s="670" t="s">
        <v>109</v>
      </c>
      <c r="H54" s="671" t="s">
        <v>108</v>
      </c>
      <c r="I54" s="669" t="s">
        <v>109</v>
      </c>
      <c r="J54" s="200" t="s">
        <v>108</v>
      </c>
      <c r="K54" s="171" t="s">
        <v>109</v>
      </c>
      <c r="L54" s="201" t="s">
        <v>108</v>
      </c>
      <c r="M54" s="172" t="s">
        <v>109</v>
      </c>
      <c r="N54" s="200" t="s">
        <v>108</v>
      </c>
      <c r="O54" s="756" t="s">
        <v>109</v>
      </c>
      <c r="P54" s="201" t="s">
        <v>108</v>
      </c>
      <c r="Q54" s="204" t="s">
        <v>109</v>
      </c>
      <c r="R54" s="200" t="s">
        <v>108</v>
      </c>
      <c r="S54" s="171" t="s">
        <v>109</v>
      </c>
      <c r="T54" s="639" t="s">
        <v>108</v>
      </c>
      <c r="U54" s="172" t="s">
        <v>109</v>
      </c>
      <c r="V54" s="924"/>
    </row>
    <row r="55" spans="2:24" ht="31.5" customHeight="1" thickBot="1">
      <c r="B55" s="667">
        <v>0</v>
      </c>
      <c r="C55" s="672">
        <v>3</v>
      </c>
      <c r="D55" s="667">
        <v>0</v>
      </c>
      <c r="E55" s="673">
        <v>1</v>
      </c>
      <c r="F55" s="500">
        <v>0</v>
      </c>
      <c r="G55" s="638">
        <v>10</v>
      </c>
      <c r="H55" s="667">
        <v>0</v>
      </c>
      <c r="I55" s="672">
        <v>0</v>
      </c>
      <c r="J55" s="640">
        <v>0</v>
      </c>
      <c r="K55" s="641">
        <v>0</v>
      </c>
      <c r="L55" s="642">
        <v>0</v>
      </c>
      <c r="M55" s="643">
        <v>1</v>
      </c>
      <c r="N55" s="644">
        <v>0</v>
      </c>
      <c r="O55" s="757">
        <v>4</v>
      </c>
      <c r="P55" s="762">
        <v>0</v>
      </c>
      <c r="Q55" s="666">
        <v>9</v>
      </c>
      <c r="R55" s="640">
        <v>0</v>
      </c>
      <c r="S55" s="641">
        <v>4</v>
      </c>
      <c r="T55" s="749">
        <v>0</v>
      </c>
      <c r="U55" s="643">
        <v>10</v>
      </c>
      <c r="V55" s="763">
        <f>SUM(R55:U55)</f>
        <v>14</v>
      </c>
    </row>
    <row r="56" spans="2:24" ht="31.5" customHeight="1">
      <c r="B56" s="682"/>
      <c r="C56" s="682"/>
      <c r="D56" s="682"/>
      <c r="E56" s="682"/>
      <c r="F56" s="682"/>
      <c r="G56" s="682"/>
      <c r="H56" s="682"/>
      <c r="I56" s="682"/>
      <c r="J56" s="682"/>
      <c r="K56" s="682"/>
      <c r="L56" s="682"/>
      <c r="M56" s="682"/>
      <c r="N56" s="682"/>
      <c r="O56" s="682"/>
      <c r="P56" s="682"/>
      <c r="Q56" s="682"/>
      <c r="R56" s="682"/>
    </row>
    <row r="57" spans="2:24" ht="31.5" customHeight="1">
      <c r="B57" s="682"/>
      <c r="C57" s="682"/>
      <c r="D57" s="682"/>
      <c r="E57" s="682"/>
      <c r="F57" s="682"/>
      <c r="G57" s="682"/>
      <c r="H57" s="682"/>
      <c r="I57" s="682"/>
      <c r="J57" s="682"/>
      <c r="K57" s="682"/>
      <c r="L57" s="682"/>
      <c r="M57" s="682"/>
      <c r="N57" s="682"/>
      <c r="O57" s="682"/>
      <c r="P57" s="682"/>
      <c r="Q57" s="682"/>
      <c r="R57" s="682"/>
    </row>
    <row r="58" spans="2:24" ht="31.5" customHeight="1">
      <c r="B58" s="682"/>
      <c r="C58" s="682"/>
      <c r="D58" s="682"/>
      <c r="E58" s="682"/>
      <c r="F58" s="682"/>
      <c r="G58" s="682"/>
      <c r="H58" s="682"/>
      <c r="I58" s="682"/>
      <c r="J58" s="682"/>
      <c r="K58" s="682"/>
      <c r="L58" s="682"/>
      <c r="M58" s="682"/>
      <c r="N58" s="682"/>
      <c r="O58" s="682"/>
      <c r="P58" s="682"/>
      <c r="Q58" s="682"/>
      <c r="R58" s="682"/>
    </row>
    <row r="59" spans="2:24" ht="31.5" customHeight="1">
      <c r="B59" s="682"/>
      <c r="C59" s="682"/>
      <c r="D59" s="682"/>
      <c r="E59" s="682"/>
      <c r="F59" s="682"/>
      <c r="G59" s="682"/>
      <c r="H59" s="682"/>
      <c r="I59" s="682"/>
      <c r="J59" s="682"/>
      <c r="K59" s="682"/>
      <c r="L59" s="682"/>
      <c r="M59" s="682"/>
      <c r="N59" s="682"/>
      <c r="O59" s="682"/>
      <c r="P59" s="682"/>
      <c r="Q59" s="682"/>
      <c r="R59" s="682"/>
    </row>
    <row r="60" spans="2:24" ht="31.5" customHeight="1">
      <c r="B60" s="682"/>
      <c r="C60" s="682"/>
      <c r="D60" s="682"/>
      <c r="E60" s="682"/>
      <c r="F60" s="682"/>
      <c r="G60" s="682"/>
      <c r="H60" s="682"/>
      <c r="I60" s="682"/>
      <c r="J60" s="682"/>
      <c r="K60" s="682"/>
      <c r="L60" s="682"/>
      <c r="M60" s="682"/>
      <c r="N60" s="682"/>
      <c r="O60" s="682"/>
      <c r="P60" s="682"/>
      <c r="Q60" s="682"/>
      <c r="R60" s="682"/>
    </row>
    <row r="61" spans="2:24" ht="31.5" customHeight="1">
      <c r="B61" s="682"/>
      <c r="C61" s="682"/>
      <c r="D61" s="682"/>
      <c r="E61" s="682"/>
      <c r="F61" s="682"/>
      <c r="G61" s="682"/>
      <c r="H61" s="682"/>
      <c r="I61" s="682"/>
      <c r="J61" s="682"/>
      <c r="K61" s="682"/>
      <c r="L61" s="682"/>
      <c r="M61" s="682"/>
      <c r="N61" s="682"/>
      <c r="O61" s="682"/>
      <c r="P61" s="682"/>
      <c r="Q61" s="682"/>
      <c r="R61" s="682"/>
    </row>
    <row r="62" spans="2:24" ht="31.5" customHeight="1">
      <c r="B62" s="682"/>
      <c r="C62" s="682"/>
      <c r="D62" s="682"/>
      <c r="E62" s="682"/>
      <c r="F62" s="682"/>
      <c r="G62" s="682"/>
      <c r="H62" s="682"/>
      <c r="I62" s="682"/>
      <c r="J62" s="682"/>
      <c r="K62" s="682"/>
      <c r="L62" s="682"/>
      <c r="M62" s="682"/>
      <c r="N62" s="682"/>
      <c r="O62" s="682"/>
      <c r="P62" s="682"/>
      <c r="Q62" s="682"/>
      <c r="R62" s="682"/>
    </row>
    <row r="63" spans="2:24" s="60" customFormat="1" ht="31.5" customHeight="1" thickBot="1">
      <c r="B63" s="681"/>
      <c r="C63" s="682"/>
      <c r="D63" s="681"/>
      <c r="E63" s="682"/>
      <c r="F63" s="682"/>
      <c r="G63" s="147"/>
      <c r="H63" s="681"/>
      <c r="I63" s="682"/>
      <c r="J63" s="681"/>
      <c r="K63" s="682"/>
      <c r="L63" s="682"/>
      <c r="M63" s="682"/>
      <c r="N63" s="682"/>
      <c r="O63" s="147"/>
      <c r="P63" s="682"/>
      <c r="Q63" s="682"/>
      <c r="R63" s="681"/>
      <c r="S63" s="739"/>
      <c r="T63" s="739"/>
      <c r="U63" s="739"/>
      <c r="V63" s="739"/>
      <c r="W63" s="739"/>
      <c r="X63" s="739"/>
    </row>
    <row r="64" spans="2:24" ht="38.25" customHeight="1" thickBot="1">
      <c r="B64" s="952" t="s">
        <v>1182</v>
      </c>
      <c r="C64" s="953"/>
      <c r="D64" s="953"/>
      <c r="E64" s="953"/>
      <c r="F64" s="953"/>
      <c r="G64" s="953"/>
      <c r="H64" s="953"/>
      <c r="I64" s="953"/>
      <c r="J64" s="963" t="s">
        <v>1186</v>
      </c>
      <c r="K64" s="963"/>
      <c r="L64" s="963"/>
      <c r="M64" s="963"/>
      <c r="N64" s="963"/>
      <c r="O64" s="963"/>
      <c r="P64" s="963"/>
      <c r="Q64" s="963"/>
      <c r="R64" s="963"/>
      <c r="S64" s="963"/>
      <c r="T64" s="963"/>
      <c r="U64" s="963"/>
      <c r="V64" s="765"/>
    </row>
    <row r="65" spans="2:22" ht="37.5" customHeight="1">
      <c r="B65" s="935" t="s">
        <v>11</v>
      </c>
      <c r="C65" s="936"/>
      <c r="D65" s="936"/>
      <c r="E65" s="937"/>
      <c r="F65" s="938" t="s">
        <v>12</v>
      </c>
      <c r="G65" s="939"/>
      <c r="H65" s="939"/>
      <c r="I65" s="940"/>
      <c r="J65" s="954" t="s">
        <v>298</v>
      </c>
      <c r="K65" s="955"/>
      <c r="L65" s="955"/>
      <c r="M65" s="956"/>
      <c r="N65" s="957" t="s">
        <v>297</v>
      </c>
      <c r="O65" s="958"/>
      <c r="P65" s="958"/>
      <c r="Q65" s="958"/>
      <c r="R65" s="973" t="s">
        <v>11</v>
      </c>
      <c r="S65" s="974"/>
      <c r="T65" s="976" t="s">
        <v>12</v>
      </c>
      <c r="U65" s="977"/>
      <c r="V65" s="964" t="s">
        <v>20</v>
      </c>
    </row>
    <row r="66" spans="2:22" ht="37.5" customHeight="1">
      <c r="B66" s="929" t="s">
        <v>51</v>
      </c>
      <c r="C66" s="930"/>
      <c r="D66" s="927" t="s">
        <v>269</v>
      </c>
      <c r="E66" s="928"/>
      <c r="F66" s="929" t="s">
        <v>51</v>
      </c>
      <c r="G66" s="930"/>
      <c r="H66" s="927" t="s">
        <v>269</v>
      </c>
      <c r="I66" s="928"/>
      <c r="J66" s="931" t="s">
        <v>11</v>
      </c>
      <c r="K66" s="932"/>
      <c r="L66" s="925" t="s">
        <v>12</v>
      </c>
      <c r="M66" s="933"/>
      <c r="N66" s="931" t="s">
        <v>11</v>
      </c>
      <c r="O66" s="934"/>
      <c r="P66" s="925" t="s">
        <v>12</v>
      </c>
      <c r="Q66" s="926"/>
      <c r="R66" s="975"/>
      <c r="S66" s="968"/>
      <c r="T66" s="971"/>
      <c r="U66" s="972"/>
      <c r="V66" s="964"/>
    </row>
    <row r="67" spans="2:22" ht="41.25" customHeight="1" thickBot="1">
      <c r="B67" s="192" t="s">
        <v>108</v>
      </c>
      <c r="C67" s="668" t="s">
        <v>109</v>
      </c>
      <c r="D67" s="171" t="s">
        <v>108</v>
      </c>
      <c r="E67" s="202" t="s">
        <v>109</v>
      </c>
      <c r="F67" s="173" t="s">
        <v>108</v>
      </c>
      <c r="G67" s="670" t="s">
        <v>109</v>
      </c>
      <c r="H67" s="671" t="s">
        <v>108</v>
      </c>
      <c r="I67" s="669" t="s">
        <v>109</v>
      </c>
      <c r="J67" s="200" t="s">
        <v>108</v>
      </c>
      <c r="K67" s="171" t="s">
        <v>109</v>
      </c>
      <c r="L67" s="201" t="s">
        <v>108</v>
      </c>
      <c r="M67" s="172" t="s">
        <v>109</v>
      </c>
      <c r="N67" s="200" t="s">
        <v>108</v>
      </c>
      <c r="O67" s="756" t="s">
        <v>109</v>
      </c>
      <c r="P67" s="201" t="s">
        <v>108</v>
      </c>
      <c r="Q67" s="204" t="s">
        <v>109</v>
      </c>
      <c r="R67" s="200" t="s">
        <v>108</v>
      </c>
      <c r="S67" s="171" t="s">
        <v>109</v>
      </c>
      <c r="T67" s="639" t="s">
        <v>108</v>
      </c>
      <c r="U67" s="172" t="s">
        <v>109</v>
      </c>
      <c r="V67" s="924"/>
    </row>
    <row r="68" spans="2:22" ht="42.75" customHeight="1" thickBot="1">
      <c r="B68" s="667">
        <v>0</v>
      </c>
      <c r="C68" s="672">
        <v>10</v>
      </c>
      <c r="D68" s="667">
        <v>1</v>
      </c>
      <c r="E68" s="673">
        <v>10</v>
      </c>
      <c r="F68" s="500">
        <v>0</v>
      </c>
      <c r="G68" s="638">
        <v>12</v>
      </c>
      <c r="H68" s="667">
        <v>1</v>
      </c>
      <c r="I68" s="672">
        <v>7</v>
      </c>
      <c r="J68" s="640">
        <v>0</v>
      </c>
      <c r="K68" s="641">
        <v>1</v>
      </c>
      <c r="L68" s="642">
        <v>0</v>
      </c>
      <c r="M68" s="643">
        <v>2</v>
      </c>
      <c r="N68" s="644">
        <v>1</v>
      </c>
      <c r="O68" s="757">
        <v>20</v>
      </c>
      <c r="P68" s="762">
        <v>1</v>
      </c>
      <c r="Q68" s="666">
        <v>16</v>
      </c>
      <c r="R68" s="640">
        <v>1</v>
      </c>
      <c r="S68" s="641">
        <v>21</v>
      </c>
      <c r="T68" s="749">
        <v>1</v>
      </c>
      <c r="U68" s="643">
        <v>18</v>
      </c>
      <c r="V68" s="763">
        <f>SUM(R68:U68)</f>
        <v>41</v>
      </c>
    </row>
    <row r="69" spans="2:22" ht="30" customHeight="1"/>
    <row r="70" spans="2:22" ht="34.5" customHeight="1"/>
    <row r="71" spans="2:22" ht="39" customHeight="1"/>
    <row r="72" spans="2:22" ht="37.5" customHeight="1"/>
    <row r="73" spans="2:22" ht="34.5" customHeight="1"/>
    <row r="74" spans="2:22" ht="27" customHeight="1"/>
    <row r="75" spans="2:22" ht="52.5" customHeight="1"/>
  </sheetData>
  <mergeCells count="104">
    <mergeCell ref="V3:V5"/>
    <mergeCell ref="V15:V17"/>
    <mergeCell ref="V28:V30"/>
    <mergeCell ref="V39:V41"/>
    <mergeCell ref="V52:V54"/>
    <mergeCell ref="V65:V67"/>
    <mergeCell ref="R3:S4"/>
    <mergeCell ref="T3:U4"/>
    <mergeCell ref="R65:S66"/>
    <mergeCell ref="T65:U66"/>
    <mergeCell ref="J64:U64"/>
    <mergeCell ref="R52:S53"/>
    <mergeCell ref="T52:U53"/>
    <mergeCell ref="J51:U51"/>
    <mergeCell ref="R39:S40"/>
    <mergeCell ref="T39:U40"/>
    <mergeCell ref="J38:U38"/>
    <mergeCell ref="R28:S29"/>
    <mergeCell ref="T28:U29"/>
    <mergeCell ref="J27:U27"/>
    <mergeCell ref="R15:S16"/>
    <mergeCell ref="T15:U16"/>
    <mergeCell ref="J28:M28"/>
    <mergeCell ref="N28:Q28"/>
    <mergeCell ref="B1:R1"/>
    <mergeCell ref="B66:C66"/>
    <mergeCell ref="N65:Q65"/>
    <mergeCell ref="J65:M65"/>
    <mergeCell ref="F65:I65"/>
    <mergeCell ref="B65:E65"/>
    <mergeCell ref="B64:I64"/>
    <mergeCell ref="P53:Q53"/>
    <mergeCell ref="N53:O53"/>
    <mergeCell ref="L53:M53"/>
    <mergeCell ref="J53:K53"/>
    <mergeCell ref="H53:I53"/>
    <mergeCell ref="F53:G53"/>
    <mergeCell ref="D53:E53"/>
    <mergeCell ref="B53:C53"/>
    <mergeCell ref="F40:G40"/>
    <mergeCell ref="D40:E40"/>
    <mergeCell ref="B40:C40"/>
    <mergeCell ref="J14:U14"/>
    <mergeCell ref="J2:U2"/>
    <mergeCell ref="B14:I14"/>
    <mergeCell ref="J15:M15"/>
    <mergeCell ref="N15:Q15"/>
    <mergeCell ref="B2:I2"/>
    <mergeCell ref="B3:E3"/>
    <mergeCell ref="F3:I3"/>
    <mergeCell ref="J3:M3"/>
    <mergeCell ref="B7:Q7"/>
    <mergeCell ref="B51:I51"/>
    <mergeCell ref="J52:M52"/>
    <mergeCell ref="N52:Q52"/>
    <mergeCell ref="B39:E39"/>
    <mergeCell ref="F39:I39"/>
    <mergeCell ref="B38:I38"/>
    <mergeCell ref="J39:M39"/>
    <mergeCell ref="N39:Q39"/>
    <mergeCell ref="N3:Q3"/>
    <mergeCell ref="B4:C4"/>
    <mergeCell ref="D4:E4"/>
    <mergeCell ref="F4:G4"/>
    <mergeCell ref="H4:I4"/>
    <mergeCell ref="J4:K4"/>
    <mergeCell ref="L4:M4"/>
    <mergeCell ref="N4:O4"/>
    <mergeCell ref="P4:Q4"/>
    <mergeCell ref="B27:I27"/>
    <mergeCell ref="B28:E28"/>
    <mergeCell ref="F28:I28"/>
    <mergeCell ref="B15:E15"/>
    <mergeCell ref="F15:I15"/>
    <mergeCell ref="H40:I40"/>
    <mergeCell ref="J40:K40"/>
    <mergeCell ref="L40:M40"/>
    <mergeCell ref="N40:O40"/>
    <mergeCell ref="P40:Q40"/>
    <mergeCell ref="B29:C29"/>
    <mergeCell ref="D29:E29"/>
    <mergeCell ref="F29:G29"/>
    <mergeCell ref="H29:I29"/>
    <mergeCell ref="J29:K29"/>
    <mergeCell ref="L29:M29"/>
    <mergeCell ref="B16:C16"/>
    <mergeCell ref="D16:E16"/>
    <mergeCell ref="F16:G16"/>
    <mergeCell ref="H16:I16"/>
    <mergeCell ref="J16:K16"/>
    <mergeCell ref="L16:M16"/>
    <mergeCell ref="N16:O16"/>
    <mergeCell ref="P16:Q16"/>
    <mergeCell ref="N29:O29"/>
    <mergeCell ref="P29:Q29"/>
    <mergeCell ref="P66:Q66"/>
    <mergeCell ref="D66:E66"/>
    <mergeCell ref="F66:G66"/>
    <mergeCell ref="H66:I66"/>
    <mergeCell ref="J66:K66"/>
    <mergeCell ref="L66:M66"/>
    <mergeCell ref="N66:O66"/>
    <mergeCell ref="B52:E52"/>
    <mergeCell ref="F52:I52"/>
  </mergeCells>
  <printOptions horizontalCentered="1" verticalCentered="1"/>
  <pageMargins left="0.31496062992125984" right="0.31496062992125984" top="0.55118110236220474" bottom="0.15748031496062992" header="0.11811023622047245" footer="0.11811023622047245"/>
  <pageSetup paperSize="9" scale="49" orientation="landscape" r:id="rId1"/>
  <rowBreaks count="2" manualBreakCount="2">
    <brk id="25" max="22" man="1"/>
    <brk id="49" max="22" man="1"/>
  </rowBreaks>
  <colBreaks count="1" manualBreakCount="1">
    <brk id="23" max="7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T55"/>
  <sheetViews>
    <sheetView rightToLeft="1" view="pageBreakPreview" zoomScale="50" zoomScaleNormal="62" zoomScaleSheetLayoutView="50" workbookViewId="0">
      <selection activeCell="AT36" sqref="AT36"/>
    </sheetView>
  </sheetViews>
  <sheetFormatPr defaultRowHeight="15"/>
  <cols>
    <col min="1" max="2" width="4.5703125" customWidth="1"/>
    <col min="3" max="3" width="5.28515625" style="1" customWidth="1"/>
    <col min="4" max="4" width="6" style="1" customWidth="1"/>
    <col min="5" max="5" width="6.140625" customWidth="1"/>
    <col min="6" max="6" width="6.28515625" customWidth="1"/>
    <col min="7" max="7" width="7.42578125" customWidth="1"/>
    <col min="8" max="8" width="6.7109375" customWidth="1"/>
    <col min="9" max="9" width="7.42578125" customWidth="1"/>
    <col min="10" max="10" width="7.5703125" customWidth="1"/>
    <col min="11" max="11" width="7.85546875" customWidth="1"/>
    <col min="12" max="12" width="6.140625" style="1" customWidth="1"/>
    <col min="13" max="13" width="6.42578125" style="1" customWidth="1"/>
    <col min="14" max="14" width="6.7109375" customWidth="1"/>
    <col min="15" max="15" width="5.42578125" customWidth="1"/>
    <col min="16" max="16" width="6" customWidth="1"/>
    <col min="17" max="18" width="5.42578125" customWidth="1"/>
    <col min="19" max="19" width="4.5703125" customWidth="1"/>
    <col min="20" max="20" width="5.28515625" customWidth="1"/>
    <col min="21" max="21" width="6.28515625" style="1" customWidth="1"/>
    <col min="22" max="22" width="5.28515625" style="1" customWidth="1"/>
    <col min="23" max="26" width="4.5703125" customWidth="1"/>
    <col min="27" max="27" width="5.5703125" customWidth="1"/>
    <col min="28" max="29" width="4.5703125" customWidth="1"/>
    <col min="30" max="30" width="6.5703125" style="1" customWidth="1"/>
    <col min="31" max="31" width="7.42578125" style="1" customWidth="1"/>
    <col min="32" max="35" width="6.5703125" customWidth="1"/>
    <col min="36" max="36" width="7.140625" customWidth="1"/>
    <col min="37" max="37" width="7.5703125" customWidth="1"/>
    <col min="38" max="38" width="7.28515625" customWidth="1"/>
    <col min="39" max="39" width="7.85546875" customWidth="1"/>
    <col min="40" max="40" width="7.7109375" customWidth="1"/>
    <col min="41" max="41" width="6.7109375" customWidth="1"/>
    <col min="42" max="45" width="6.7109375" style="1" customWidth="1"/>
    <col min="46" max="46" width="6.5703125" customWidth="1"/>
  </cols>
  <sheetData>
    <row r="1" spans="1:46" s="1" customFormat="1" ht="30.75" customHeight="1" thickBot="1">
      <c r="A1" s="1006" t="s">
        <v>506</v>
      </c>
      <c r="B1" s="1006"/>
      <c r="C1" s="1006"/>
      <c r="D1" s="1006"/>
      <c r="E1" s="1006"/>
      <c r="F1" s="1006"/>
      <c r="G1" s="1006"/>
      <c r="H1" s="1006"/>
      <c r="I1" s="1006"/>
      <c r="J1" s="1006"/>
      <c r="K1" s="1006"/>
      <c r="L1" s="1006"/>
      <c r="M1" s="1006"/>
      <c r="N1" s="1006"/>
      <c r="O1" s="1006"/>
      <c r="P1" s="1006"/>
      <c r="Q1" s="1006"/>
      <c r="R1" s="1006"/>
      <c r="S1" s="1006"/>
      <c r="T1" s="1006"/>
      <c r="U1" s="1006"/>
      <c r="V1" s="148"/>
      <c r="W1" s="416">
        <v>22</v>
      </c>
      <c r="X1" s="148"/>
      <c r="Y1" s="997" t="s">
        <v>1202</v>
      </c>
      <c r="Z1" s="997"/>
      <c r="AA1" s="997"/>
      <c r="AB1" s="997"/>
      <c r="AC1" s="997"/>
      <c r="AD1" s="997"/>
      <c r="AE1" s="997"/>
      <c r="AF1" s="997"/>
      <c r="AG1" s="997"/>
      <c r="AH1" s="997"/>
      <c r="AI1" s="997"/>
      <c r="AJ1" s="997"/>
      <c r="AK1" s="997"/>
      <c r="AL1" s="997"/>
      <c r="AM1" s="997"/>
      <c r="AN1" s="997"/>
      <c r="AO1" s="997"/>
      <c r="AP1" s="748"/>
      <c r="AQ1" s="748"/>
      <c r="AR1" s="748"/>
      <c r="AS1" s="748"/>
      <c r="AT1" s="416">
        <v>23</v>
      </c>
    </row>
    <row r="2" spans="1:46" s="1" customFormat="1" ht="34.5" customHeight="1" thickBot="1">
      <c r="A2" s="741"/>
      <c r="B2" s="741"/>
      <c r="C2" s="741"/>
      <c r="D2" s="1001" t="s">
        <v>1182</v>
      </c>
      <c r="E2" s="1002"/>
      <c r="F2" s="1002"/>
      <c r="G2" s="1002"/>
      <c r="H2" s="1002"/>
      <c r="I2" s="1002"/>
      <c r="J2" s="1002" t="s">
        <v>1181</v>
      </c>
      <c r="K2" s="1002"/>
      <c r="L2" s="1002"/>
      <c r="M2" s="1002"/>
      <c r="N2" s="740"/>
      <c r="O2" s="741"/>
      <c r="P2" s="741"/>
      <c r="Q2" s="741"/>
      <c r="R2" s="741"/>
      <c r="S2" s="741"/>
      <c r="T2" s="741"/>
      <c r="U2" s="741"/>
      <c r="V2" s="741"/>
      <c r="W2" s="741"/>
      <c r="X2" s="741"/>
      <c r="Y2" s="952" t="s">
        <v>1182</v>
      </c>
      <c r="Z2" s="953"/>
      <c r="AA2" s="953"/>
      <c r="AB2" s="953"/>
      <c r="AC2" s="953"/>
      <c r="AD2" s="953"/>
      <c r="AE2" s="953"/>
      <c r="AF2" s="953"/>
      <c r="AG2" s="953"/>
      <c r="AH2" s="953"/>
      <c r="AI2" s="953"/>
      <c r="AJ2" s="993" t="s">
        <v>1181</v>
      </c>
      <c r="AK2" s="993"/>
      <c r="AL2" s="993"/>
      <c r="AM2" s="993"/>
      <c r="AN2" s="993"/>
      <c r="AO2" s="1000"/>
      <c r="AP2" s="1000"/>
      <c r="AQ2" s="1000"/>
      <c r="AR2" s="1000"/>
      <c r="AS2" s="675"/>
      <c r="AT2" s="746"/>
    </row>
    <row r="3" spans="1:46" s="1" customFormat="1" ht="31.5" customHeight="1">
      <c r="A3" s="741"/>
      <c r="B3" s="741"/>
      <c r="C3" s="741"/>
      <c r="D3" s="998" t="s">
        <v>359</v>
      </c>
      <c r="E3" s="999"/>
      <c r="F3" s="998" t="s">
        <v>431</v>
      </c>
      <c r="G3" s="999"/>
      <c r="H3" s="998" t="s">
        <v>1200</v>
      </c>
      <c r="I3" s="999"/>
      <c r="J3" s="1003" t="s">
        <v>1201</v>
      </c>
      <c r="K3" s="1004"/>
      <c r="L3" s="998" t="s">
        <v>193</v>
      </c>
      <c r="M3" s="999"/>
      <c r="N3" s="1005" t="s">
        <v>20</v>
      </c>
      <c r="O3" s="741"/>
      <c r="P3" s="741"/>
      <c r="Q3" s="741"/>
      <c r="R3" s="741"/>
      <c r="S3" s="741"/>
      <c r="T3" s="741"/>
      <c r="U3" s="741"/>
      <c r="V3" s="741"/>
      <c r="W3" s="741"/>
      <c r="X3" s="741"/>
      <c r="Y3" s="935" t="s">
        <v>11</v>
      </c>
      <c r="Z3" s="936"/>
      <c r="AA3" s="936"/>
      <c r="AB3" s="937"/>
      <c r="AC3" s="938" t="s">
        <v>12</v>
      </c>
      <c r="AD3" s="939"/>
      <c r="AE3" s="939"/>
      <c r="AF3" s="940"/>
      <c r="AG3" s="987" t="s">
        <v>298</v>
      </c>
      <c r="AH3" s="988"/>
      <c r="AI3" s="988"/>
      <c r="AJ3" s="989"/>
      <c r="AK3" s="1007" t="s">
        <v>297</v>
      </c>
      <c r="AL3" s="1007"/>
      <c r="AM3" s="1007"/>
      <c r="AN3" s="1007"/>
      <c r="AO3" s="1010" t="s">
        <v>11</v>
      </c>
      <c r="AP3" s="995"/>
      <c r="AQ3" s="969" t="s">
        <v>12</v>
      </c>
      <c r="AR3" s="970"/>
      <c r="AS3" s="1008" t="s">
        <v>20</v>
      </c>
      <c r="AT3" s="746"/>
    </row>
    <row r="4" spans="1:46" s="1" customFormat="1" ht="26.25" customHeight="1" thickBot="1">
      <c r="A4" s="741"/>
      <c r="B4" s="741"/>
      <c r="C4" s="741"/>
      <c r="D4" s="203" t="s">
        <v>11</v>
      </c>
      <c r="E4" s="742" t="s">
        <v>12</v>
      </c>
      <c r="F4" s="203" t="s">
        <v>11</v>
      </c>
      <c r="G4" s="742" t="s">
        <v>12</v>
      </c>
      <c r="H4" s="203" t="s">
        <v>11</v>
      </c>
      <c r="I4" s="742" t="s">
        <v>12</v>
      </c>
      <c r="J4" s="203" t="s">
        <v>11</v>
      </c>
      <c r="K4" s="742" t="s">
        <v>12</v>
      </c>
      <c r="L4" s="203" t="s">
        <v>11</v>
      </c>
      <c r="M4" s="742" t="s">
        <v>12</v>
      </c>
      <c r="N4" s="1005"/>
      <c r="O4" s="741"/>
      <c r="P4" s="741"/>
      <c r="Q4" s="741"/>
      <c r="R4" s="741"/>
      <c r="S4" s="741"/>
      <c r="T4" s="741"/>
      <c r="U4" s="741"/>
      <c r="V4" s="741"/>
      <c r="W4" s="741"/>
      <c r="X4" s="741"/>
      <c r="Y4" s="984" t="s">
        <v>51</v>
      </c>
      <c r="Z4" s="985"/>
      <c r="AA4" s="927" t="s">
        <v>269</v>
      </c>
      <c r="AB4" s="928"/>
      <c r="AC4" s="986" t="s">
        <v>51</v>
      </c>
      <c r="AD4" s="986"/>
      <c r="AE4" s="927" t="s">
        <v>269</v>
      </c>
      <c r="AF4" s="928"/>
      <c r="AG4" s="931" t="s">
        <v>11</v>
      </c>
      <c r="AH4" s="932"/>
      <c r="AI4" s="980" t="s">
        <v>12</v>
      </c>
      <c r="AJ4" s="981"/>
      <c r="AK4" s="982" t="s">
        <v>11</v>
      </c>
      <c r="AL4" s="983"/>
      <c r="AM4" s="980" t="s">
        <v>12</v>
      </c>
      <c r="AN4" s="980"/>
      <c r="AO4" s="932"/>
      <c r="AP4" s="996"/>
      <c r="AQ4" s="971"/>
      <c r="AR4" s="972"/>
      <c r="AS4" s="1008"/>
      <c r="AT4" s="746"/>
    </row>
    <row r="5" spans="1:46" s="1" customFormat="1" ht="32.25" customHeight="1" thickBot="1">
      <c r="A5" s="741"/>
      <c r="B5" s="741"/>
      <c r="C5" s="741"/>
      <c r="D5" s="667">
        <v>6</v>
      </c>
      <c r="E5" s="643">
        <v>18</v>
      </c>
      <c r="F5" s="667">
        <v>24</v>
      </c>
      <c r="G5" s="643">
        <v>21</v>
      </c>
      <c r="H5" s="678">
        <v>2</v>
      </c>
      <c r="I5" s="638">
        <v>4</v>
      </c>
      <c r="J5" s="667">
        <v>11</v>
      </c>
      <c r="K5" s="643">
        <v>21</v>
      </c>
      <c r="L5" s="729">
        <v>1</v>
      </c>
      <c r="M5" s="743">
        <v>18</v>
      </c>
      <c r="N5" s="744">
        <f>SUM(D5:M5)</f>
        <v>126</v>
      </c>
      <c r="O5" s="741"/>
      <c r="P5" s="741"/>
      <c r="Q5" s="741"/>
      <c r="R5" s="741"/>
      <c r="S5" s="741"/>
      <c r="T5" s="741"/>
      <c r="U5" s="741"/>
      <c r="V5" s="741"/>
      <c r="W5" s="741"/>
      <c r="X5" s="741"/>
      <c r="Y5" s="192" t="s">
        <v>108</v>
      </c>
      <c r="Z5" s="668" t="s">
        <v>109</v>
      </c>
      <c r="AA5" s="171" t="s">
        <v>108</v>
      </c>
      <c r="AB5" s="202" t="s">
        <v>109</v>
      </c>
      <c r="AC5" s="173" t="s">
        <v>108</v>
      </c>
      <c r="AD5" s="670" t="s">
        <v>109</v>
      </c>
      <c r="AE5" s="671" t="s">
        <v>108</v>
      </c>
      <c r="AF5" s="669" t="s">
        <v>109</v>
      </c>
      <c r="AG5" s="200" t="s">
        <v>108</v>
      </c>
      <c r="AH5" s="171" t="s">
        <v>109</v>
      </c>
      <c r="AI5" s="201" t="s">
        <v>108</v>
      </c>
      <c r="AJ5" s="172" t="s">
        <v>109</v>
      </c>
      <c r="AK5" s="200" t="s">
        <v>108</v>
      </c>
      <c r="AL5" s="756" t="s">
        <v>109</v>
      </c>
      <c r="AM5" s="201" t="s">
        <v>108</v>
      </c>
      <c r="AN5" s="184" t="s">
        <v>109</v>
      </c>
      <c r="AO5" s="758" t="s">
        <v>108</v>
      </c>
      <c r="AP5" s="628" t="s">
        <v>109</v>
      </c>
      <c r="AQ5" s="750" t="s">
        <v>108</v>
      </c>
      <c r="AR5" s="199" t="s">
        <v>109</v>
      </c>
      <c r="AS5" s="1009"/>
      <c r="AT5" s="746"/>
    </row>
    <row r="6" spans="1:46" s="1" customFormat="1" ht="24" customHeight="1" thickBot="1">
      <c r="A6" s="741"/>
      <c r="B6" s="741"/>
      <c r="C6" s="741"/>
      <c r="D6" s="741"/>
      <c r="E6" s="741"/>
      <c r="F6" s="741"/>
      <c r="G6" s="741"/>
      <c r="H6" s="741"/>
      <c r="I6" s="741"/>
      <c r="J6" s="741"/>
      <c r="K6" s="741"/>
      <c r="L6" s="741"/>
      <c r="M6" s="741"/>
      <c r="N6" s="741"/>
      <c r="O6" s="741"/>
      <c r="P6" s="741"/>
      <c r="Q6" s="741"/>
      <c r="R6" s="741"/>
      <c r="S6" s="741"/>
      <c r="T6" s="741"/>
      <c r="U6" s="741"/>
      <c r="V6" s="741"/>
      <c r="W6" s="741"/>
      <c r="X6" s="741"/>
      <c r="Y6" s="731">
        <v>2</v>
      </c>
      <c r="Z6" s="747">
        <v>3</v>
      </c>
      <c r="AA6" s="667">
        <v>0</v>
      </c>
      <c r="AB6" s="672">
        <v>1</v>
      </c>
      <c r="AC6" s="500">
        <v>1</v>
      </c>
      <c r="AD6" s="638">
        <v>15</v>
      </c>
      <c r="AE6" s="667">
        <v>0</v>
      </c>
      <c r="AF6" s="672">
        <v>2</v>
      </c>
      <c r="AG6" s="640">
        <v>0</v>
      </c>
      <c r="AH6" s="641">
        <v>0</v>
      </c>
      <c r="AI6" s="642">
        <v>0</v>
      </c>
      <c r="AJ6" s="643">
        <v>2</v>
      </c>
      <c r="AK6" s="644">
        <v>2</v>
      </c>
      <c r="AL6" s="757">
        <v>4</v>
      </c>
      <c r="AM6" s="760">
        <v>1</v>
      </c>
      <c r="AN6" s="761">
        <v>15</v>
      </c>
      <c r="AO6" s="729">
        <v>2</v>
      </c>
      <c r="AP6" s="500">
        <v>4</v>
      </c>
      <c r="AQ6" s="749">
        <v>1</v>
      </c>
      <c r="AR6" s="643">
        <v>17</v>
      </c>
      <c r="AS6" s="676">
        <f>SUM(AP6:AR6)</f>
        <v>22</v>
      </c>
      <c r="AT6" s="746"/>
    </row>
    <row r="7" spans="1:46" s="1" customFormat="1" ht="16.5" customHeight="1">
      <c r="A7" s="741"/>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5"/>
      <c r="AC7" s="148"/>
      <c r="AD7" s="745"/>
      <c r="AE7" s="745"/>
      <c r="AF7" s="745"/>
      <c r="AG7" s="745"/>
      <c r="AH7" s="745"/>
      <c r="AI7" s="745"/>
      <c r="AJ7" s="745"/>
      <c r="AK7" s="745"/>
      <c r="AL7" s="745"/>
      <c r="AM7" s="745"/>
      <c r="AN7" s="745"/>
      <c r="AO7" s="745"/>
      <c r="AP7" s="745"/>
      <c r="AQ7" s="745"/>
      <c r="AR7" s="745"/>
      <c r="AS7" s="745"/>
      <c r="AT7" s="746"/>
    </row>
    <row r="8" spans="1:46" s="1" customFormat="1" ht="16.5" customHeight="1">
      <c r="A8" s="741"/>
      <c r="B8" s="741"/>
      <c r="C8" s="741"/>
      <c r="D8" s="741"/>
      <c r="E8" s="741"/>
      <c r="F8" s="741"/>
      <c r="G8" s="741"/>
      <c r="H8" s="741"/>
      <c r="I8" s="741"/>
      <c r="J8" s="741"/>
      <c r="K8" s="741"/>
      <c r="L8" s="741"/>
      <c r="M8" s="741"/>
      <c r="N8" s="741"/>
      <c r="O8" s="741"/>
      <c r="P8" s="741"/>
      <c r="Q8" s="741"/>
      <c r="R8" s="741"/>
      <c r="S8" s="741"/>
      <c r="T8" s="741"/>
      <c r="U8" s="741"/>
      <c r="V8" s="741"/>
      <c r="W8" s="741"/>
      <c r="X8" s="741"/>
      <c r="Y8" s="741"/>
      <c r="Z8" s="741"/>
      <c r="AA8" s="741"/>
      <c r="AB8" s="745"/>
      <c r="AC8" s="148"/>
      <c r="AD8" s="745"/>
      <c r="AE8" s="745"/>
      <c r="AF8" s="745"/>
      <c r="AG8" s="745"/>
      <c r="AH8" s="745"/>
      <c r="AI8" s="745"/>
      <c r="AJ8" s="745"/>
      <c r="AK8" s="745"/>
      <c r="AL8" s="745"/>
      <c r="AM8" s="745"/>
      <c r="AN8" s="745"/>
      <c r="AO8" s="745"/>
      <c r="AP8" s="745"/>
      <c r="AQ8" s="745"/>
      <c r="AR8" s="745"/>
      <c r="AS8" s="745"/>
      <c r="AT8" s="746"/>
    </row>
    <row r="9" spans="1:46" s="1" customFormat="1" ht="16.5" customHeight="1">
      <c r="A9" s="741"/>
      <c r="B9" s="741"/>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5"/>
      <c r="AC9" s="148"/>
      <c r="AD9" s="745"/>
      <c r="AE9" s="745"/>
      <c r="AF9" s="745"/>
      <c r="AG9" s="745"/>
      <c r="AH9" s="745"/>
      <c r="AI9" s="745"/>
      <c r="AJ9" s="745"/>
      <c r="AK9" s="745"/>
      <c r="AL9" s="745"/>
      <c r="AM9" s="745"/>
      <c r="AN9" s="745"/>
      <c r="AO9" s="745"/>
      <c r="AP9" s="745"/>
      <c r="AQ9" s="745"/>
      <c r="AR9" s="745"/>
      <c r="AS9" s="745"/>
      <c r="AT9" s="746"/>
    </row>
    <row r="10" spans="1:46" s="1" customFormat="1" ht="21" customHeight="1">
      <c r="A10" s="741"/>
      <c r="B10" s="741"/>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5"/>
      <c r="AC10" s="148"/>
      <c r="AD10" s="745"/>
      <c r="AE10" s="745"/>
      <c r="AF10" s="745"/>
      <c r="AG10" s="745"/>
      <c r="AH10" s="745"/>
      <c r="AI10" s="745"/>
      <c r="AJ10" s="745"/>
      <c r="AK10" s="745"/>
      <c r="AL10" s="745"/>
      <c r="AM10" s="745"/>
      <c r="AN10" s="745"/>
      <c r="AO10" s="745"/>
      <c r="AP10" s="745"/>
      <c r="AQ10" s="745"/>
      <c r="AR10" s="745"/>
      <c r="AS10" s="745"/>
      <c r="AT10" s="746"/>
    </row>
    <row r="11" spans="1:46" s="1" customFormat="1" ht="16.5" customHeight="1">
      <c r="A11" s="741"/>
      <c r="B11" s="741"/>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5"/>
      <c r="AC11" s="148"/>
      <c r="AD11" s="745"/>
      <c r="AE11" s="745"/>
      <c r="AF11" s="745"/>
      <c r="AG11" s="745"/>
      <c r="AH11" s="745"/>
      <c r="AI11" s="745"/>
      <c r="AJ11" s="745"/>
      <c r="AK11" s="745"/>
      <c r="AL11" s="745"/>
      <c r="AM11" s="745"/>
      <c r="AN11" s="745"/>
      <c r="AO11" s="745"/>
      <c r="AP11" s="745"/>
      <c r="AQ11" s="745"/>
      <c r="AR11" s="745"/>
      <c r="AS11" s="745"/>
      <c r="AT11" s="746"/>
    </row>
    <row r="12" spans="1:46" s="1" customFormat="1" ht="16.5" customHeight="1">
      <c r="A12" s="741"/>
      <c r="B12" s="741"/>
      <c r="C12" s="741"/>
      <c r="D12" s="741"/>
      <c r="E12" s="741"/>
      <c r="F12" s="741"/>
      <c r="G12" s="741"/>
      <c r="H12" s="741"/>
      <c r="I12" s="741"/>
      <c r="J12" s="741"/>
      <c r="K12" s="741"/>
      <c r="L12" s="741"/>
      <c r="M12" s="741"/>
      <c r="N12" s="741"/>
      <c r="O12" s="741"/>
      <c r="P12" s="741"/>
      <c r="Q12" s="741"/>
      <c r="R12" s="741"/>
      <c r="S12" s="741"/>
      <c r="T12" s="741"/>
      <c r="U12" s="741"/>
      <c r="V12" s="741"/>
      <c r="W12" s="741"/>
      <c r="X12" s="741"/>
      <c r="Y12" s="741"/>
      <c r="Z12" s="741"/>
      <c r="AA12" s="741"/>
      <c r="AB12" s="745"/>
      <c r="AC12" s="148"/>
      <c r="AD12" s="745"/>
      <c r="AE12" s="745"/>
      <c r="AF12" s="745"/>
      <c r="AG12" s="745"/>
      <c r="AH12" s="745"/>
      <c r="AI12" s="745"/>
      <c r="AJ12" s="745"/>
      <c r="AK12" s="745"/>
      <c r="AL12" s="745"/>
      <c r="AM12" s="745"/>
      <c r="AN12" s="745"/>
      <c r="AO12" s="745"/>
      <c r="AP12" s="745"/>
      <c r="AQ12" s="745"/>
      <c r="AR12" s="745"/>
      <c r="AS12" s="745"/>
      <c r="AT12" s="746"/>
    </row>
    <row r="13" spans="1:46" s="1" customFormat="1" ht="16.5" customHeight="1">
      <c r="A13" s="741"/>
      <c r="B13" s="741"/>
      <c r="C13" s="741"/>
      <c r="D13" s="741"/>
      <c r="E13" s="741"/>
      <c r="F13" s="741"/>
      <c r="G13" s="741"/>
      <c r="H13" s="741"/>
      <c r="I13" s="741"/>
      <c r="J13" s="741"/>
      <c r="K13" s="741"/>
      <c r="L13" s="741"/>
      <c r="M13" s="741"/>
      <c r="N13" s="741"/>
      <c r="O13" s="741"/>
      <c r="P13" s="741"/>
      <c r="Q13" s="741"/>
      <c r="R13" s="741"/>
      <c r="S13" s="741"/>
      <c r="T13" s="741"/>
      <c r="U13" s="741"/>
      <c r="V13" s="741"/>
      <c r="W13" s="741"/>
      <c r="X13" s="741"/>
      <c r="Y13" s="741"/>
      <c r="Z13" s="741"/>
      <c r="AA13" s="741"/>
      <c r="AB13" s="745"/>
      <c r="AC13" s="148"/>
      <c r="AD13" s="745"/>
      <c r="AE13" s="745"/>
      <c r="AF13" s="745"/>
      <c r="AG13" s="745"/>
      <c r="AH13" s="745"/>
      <c r="AI13" s="745"/>
      <c r="AJ13" s="745"/>
      <c r="AK13" s="745"/>
      <c r="AL13" s="745"/>
      <c r="AM13" s="745"/>
      <c r="AN13" s="745"/>
      <c r="AO13" s="745"/>
      <c r="AP13" s="745"/>
      <c r="AQ13" s="745"/>
      <c r="AR13" s="745"/>
      <c r="AS13" s="745"/>
      <c r="AT13" s="746"/>
    </row>
    <row r="14" spans="1:46" s="1" customFormat="1" ht="16.5" customHeight="1">
      <c r="A14" s="741"/>
      <c r="B14" s="741"/>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5"/>
      <c r="AC14" s="148"/>
      <c r="AD14" s="745"/>
      <c r="AE14" s="745"/>
      <c r="AF14" s="745"/>
      <c r="AG14" s="745"/>
      <c r="AH14" s="745"/>
      <c r="AI14" s="745"/>
      <c r="AJ14" s="745"/>
      <c r="AK14" s="745"/>
      <c r="AL14" s="745"/>
      <c r="AM14" s="745"/>
      <c r="AN14" s="745"/>
      <c r="AO14" s="745"/>
      <c r="AP14" s="745"/>
      <c r="AQ14" s="745"/>
      <c r="AR14" s="745"/>
      <c r="AS14" s="745"/>
      <c r="AT14" s="746"/>
    </row>
    <row r="15" spans="1:46" s="1" customFormat="1" ht="16.5" customHeight="1">
      <c r="A15" s="741"/>
      <c r="B15" s="741"/>
      <c r="C15" s="741"/>
      <c r="D15" s="741"/>
      <c r="E15" s="741"/>
      <c r="F15" s="741"/>
      <c r="G15" s="741"/>
      <c r="H15" s="741"/>
      <c r="I15" s="741"/>
      <c r="J15" s="741"/>
      <c r="K15" s="741"/>
      <c r="L15" s="741"/>
      <c r="M15" s="741"/>
      <c r="N15" s="741"/>
      <c r="O15" s="741"/>
      <c r="P15" s="741"/>
      <c r="Q15" s="741"/>
      <c r="R15" s="741"/>
      <c r="S15" s="741"/>
      <c r="T15" s="741"/>
      <c r="U15" s="741"/>
      <c r="V15" s="741"/>
      <c r="W15" s="741"/>
      <c r="X15" s="741"/>
      <c r="Y15" s="741"/>
      <c r="Z15" s="741"/>
      <c r="AA15" s="741"/>
      <c r="AB15" s="745"/>
      <c r="AC15" s="148"/>
      <c r="AD15" s="745"/>
      <c r="AE15" s="745"/>
      <c r="AF15" s="745"/>
      <c r="AG15" s="745"/>
      <c r="AH15" s="745"/>
      <c r="AI15" s="745"/>
      <c r="AJ15" s="745"/>
      <c r="AK15" s="745"/>
      <c r="AL15" s="745"/>
      <c r="AM15" s="745"/>
      <c r="AN15" s="745"/>
      <c r="AO15" s="745"/>
      <c r="AP15" s="745"/>
      <c r="AQ15" s="745"/>
      <c r="AR15" s="745"/>
      <c r="AS15" s="745"/>
      <c r="AT15" s="746"/>
    </row>
    <row r="16" spans="1:46" s="1" customFormat="1" ht="16.5" customHeight="1">
      <c r="A16" s="741"/>
      <c r="B16" s="741"/>
      <c r="C16" s="741"/>
      <c r="D16" s="741"/>
      <c r="E16" s="741"/>
      <c r="F16" s="741"/>
      <c r="G16" s="741"/>
      <c r="H16" s="741"/>
      <c r="I16" s="741"/>
      <c r="J16" s="741"/>
      <c r="K16" s="741"/>
      <c r="L16" s="741"/>
      <c r="M16" s="741"/>
      <c r="N16" s="741"/>
      <c r="O16" s="741"/>
      <c r="P16" s="741"/>
      <c r="Q16" s="741"/>
      <c r="R16" s="741"/>
      <c r="S16" s="741"/>
      <c r="T16" s="741"/>
      <c r="U16" s="741"/>
      <c r="V16" s="741"/>
      <c r="W16" s="741"/>
      <c r="X16" s="741"/>
      <c r="Y16" s="741"/>
      <c r="Z16" s="741"/>
      <c r="AA16" s="741"/>
      <c r="AB16" s="745"/>
      <c r="AC16" s="148"/>
      <c r="AD16" s="745"/>
      <c r="AE16" s="745"/>
      <c r="AF16" s="745"/>
      <c r="AG16" s="745"/>
      <c r="AH16" s="745"/>
      <c r="AI16" s="745"/>
      <c r="AJ16" s="745"/>
      <c r="AK16" s="745"/>
      <c r="AL16" s="745"/>
      <c r="AM16" s="745"/>
      <c r="AN16" s="745"/>
      <c r="AO16" s="745"/>
      <c r="AP16" s="745"/>
      <c r="AQ16" s="745"/>
      <c r="AR16" s="745"/>
      <c r="AS16" s="745"/>
      <c r="AT16" s="746"/>
    </row>
    <row r="17" spans="1:46" s="1" customFormat="1" ht="16.5" customHeight="1">
      <c r="A17" s="741"/>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5"/>
      <c r="AC17" s="148"/>
      <c r="AD17" s="745"/>
      <c r="AE17" s="745"/>
      <c r="AF17" s="745"/>
      <c r="AG17" s="745"/>
      <c r="AH17" s="745"/>
      <c r="AI17" s="745"/>
      <c r="AJ17" s="745"/>
      <c r="AK17" s="745"/>
      <c r="AL17" s="745"/>
      <c r="AM17" s="745"/>
      <c r="AN17" s="745"/>
      <c r="AO17" s="745"/>
      <c r="AP17" s="745"/>
      <c r="AQ17" s="745"/>
      <c r="AR17" s="745"/>
      <c r="AS17" s="745"/>
      <c r="AT17" s="746"/>
    </row>
    <row r="18" spans="1:46" s="1" customFormat="1" ht="14.25" customHeight="1" thickBot="1">
      <c r="A18" s="741"/>
      <c r="B18" s="741"/>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5"/>
      <c r="AC18" s="148"/>
      <c r="AD18" s="745"/>
      <c r="AE18" s="745"/>
      <c r="AF18" s="745"/>
      <c r="AG18" s="745"/>
      <c r="AH18" s="745"/>
      <c r="AI18" s="745"/>
      <c r="AJ18" s="745"/>
      <c r="AK18" s="745"/>
      <c r="AL18" s="745"/>
      <c r="AM18" s="745"/>
      <c r="AN18" s="745"/>
      <c r="AO18" s="745"/>
      <c r="AP18" s="745"/>
      <c r="AQ18" s="745"/>
      <c r="AR18" s="745"/>
      <c r="AS18" s="745"/>
      <c r="AT18" s="746"/>
    </row>
    <row r="19" spans="1:46" s="1" customFormat="1" ht="24" customHeight="1" thickBot="1">
      <c r="A19" s="741"/>
      <c r="B19" s="741"/>
      <c r="C19" s="741"/>
      <c r="D19" s="741"/>
      <c r="E19" s="741"/>
      <c r="F19" s="741"/>
      <c r="G19" s="741"/>
      <c r="H19" s="741"/>
      <c r="I19" s="741"/>
      <c r="J19" s="741"/>
      <c r="K19" s="741"/>
      <c r="L19" s="741"/>
      <c r="M19" s="741"/>
      <c r="N19" s="741"/>
      <c r="O19" s="741"/>
      <c r="P19" s="741"/>
      <c r="Q19" s="741"/>
      <c r="R19" s="741"/>
      <c r="S19" s="741"/>
      <c r="T19" s="741"/>
      <c r="U19" s="741"/>
      <c r="V19" s="741"/>
      <c r="W19" s="741"/>
      <c r="X19" s="741"/>
      <c r="Y19" s="952" t="s">
        <v>1182</v>
      </c>
      <c r="Z19" s="953"/>
      <c r="AA19" s="953"/>
      <c r="AB19" s="953"/>
      <c r="AC19" s="953"/>
      <c r="AD19" s="953"/>
      <c r="AE19" s="953"/>
      <c r="AF19" s="953"/>
      <c r="AG19" s="953"/>
      <c r="AH19" s="953"/>
      <c r="AI19" s="953"/>
      <c r="AJ19" s="953"/>
      <c r="AK19" s="993" t="s">
        <v>1183</v>
      </c>
      <c r="AL19" s="993"/>
      <c r="AM19" s="993"/>
      <c r="AN19" s="993"/>
      <c r="AO19" s="993"/>
      <c r="AP19" s="993"/>
      <c r="AQ19" s="993"/>
      <c r="AR19" s="994"/>
      <c r="AS19" s="751"/>
      <c r="AT19" s="746"/>
    </row>
    <row r="20" spans="1:46" s="1" customFormat="1" ht="21" customHeight="1">
      <c r="A20" s="741"/>
      <c r="B20" s="741"/>
      <c r="C20" s="741"/>
      <c r="D20" s="741"/>
      <c r="E20" s="741"/>
      <c r="F20" s="741"/>
      <c r="G20" s="741"/>
      <c r="H20" s="741"/>
      <c r="I20" s="741"/>
      <c r="J20" s="741"/>
      <c r="K20" s="741"/>
      <c r="L20" s="741"/>
      <c r="M20" s="741"/>
      <c r="N20" s="741"/>
      <c r="O20" s="741"/>
      <c r="P20" s="741"/>
      <c r="Q20" s="741"/>
      <c r="R20" s="741"/>
      <c r="S20" s="741"/>
      <c r="T20" s="741"/>
      <c r="U20" s="741"/>
      <c r="V20" s="741"/>
      <c r="W20" s="741"/>
      <c r="X20" s="741"/>
      <c r="Y20" s="935" t="s">
        <v>11</v>
      </c>
      <c r="Z20" s="936"/>
      <c r="AA20" s="936"/>
      <c r="AB20" s="937"/>
      <c r="AC20" s="938" t="s">
        <v>12</v>
      </c>
      <c r="AD20" s="939"/>
      <c r="AE20" s="939"/>
      <c r="AF20" s="940"/>
      <c r="AG20" s="987" t="s">
        <v>298</v>
      </c>
      <c r="AH20" s="988"/>
      <c r="AI20" s="988"/>
      <c r="AJ20" s="989"/>
      <c r="AK20" s="990" t="s">
        <v>297</v>
      </c>
      <c r="AL20" s="991"/>
      <c r="AM20" s="991"/>
      <c r="AN20" s="992"/>
      <c r="AO20" s="919" t="s">
        <v>11</v>
      </c>
      <c r="AP20" s="995"/>
      <c r="AQ20" s="969" t="s">
        <v>12</v>
      </c>
      <c r="AR20" s="970"/>
      <c r="AS20" s="964" t="s">
        <v>20</v>
      </c>
      <c r="AT20" s="746"/>
    </row>
    <row r="21" spans="1:46" s="1" customFormat="1" ht="21" customHeight="1">
      <c r="A21" s="741"/>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984" t="s">
        <v>51</v>
      </c>
      <c r="Z21" s="985"/>
      <c r="AA21" s="927" t="s">
        <v>269</v>
      </c>
      <c r="AB21" s="928"/>
      <c r="AC21" s="986" t="s">
        <v>51</v>
      </c>
      <c r="AD21" s="986"/>
      <c r="AE21" s="927" t="s">
        <v>269</v>
      </c>
      <c r="AF21" s="928"/>
      <c r="AG21" s="931" t="s">
        <v>11</v>
      </c>
      <c r="AH21" s="932"/>
      <c r="AI21" s="980" t="s">
        <v>12</v>
      </c>
      <c r="AJ21" s="981"/>
      <c r="AK21" s="982" t="s">
        <v>11</v>
      </c>
      <c r="AL21" s="983"/>
      <c r="AM21" s="980" t="s">
        <v>12</v>
      </c>
      <c r="AN21" s="981"/>
      <c r="AO21" s="932"/>
      <c r="AP21" s="996"/>
      <c r="AQ21" s="971"/>
      <c r="AR21" s="972"/>
      <c r="AS21" s="964"/>
      <c r="AT21" s="746"/>
    </row>
    <row r="22" spans="1:46" s="1" customFormat="1" ht="23.25" customHeight="1" thickBot="1">
      <c r="A22" s="741"/>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192" t="s">
        <v>108</v>
      </c>
      <c r="Z22" s="668" t="s">
        <v>109</v>
      </c>
      <c r="AA22" s="171" t="s">
        <v>108</v>
      </c>
      <c r="AB22" s="202" t="s">
        <v>109</v>
      </c>
      <c r="AC22" s="173" t="s">
        <v>108</v>
      </c>
      <c r="AD22" s="670" t="s">
        <v>109</v>
      </c>
      <c r="AE22" s="671" t="s">
        <v>108</v>
      </c>
      <c r="AF22" s="669" t="s">
        <v>109</v>
      </c>
      <c r="AG22" s="200" t="s">
        <v>108</v>
      </c>
      <c r="AH22" s="171" t="s">
        <v>109</v>
      </c>
      <c r="AI22" s="201" t="s">
        <v>108</v>
      </c>
      <c r="AJ22" s="172" t="s">
        <v>109</v>
      </c>
      <c r="AK22" s="200" t="s">
        <v>108</v>
      </c>
      <c r="AL22" s="756" t="s">
        <v>109</v>
      </c>
      <c r="AM22" s="201" t="s">
        <v>108</v>
      </c>
      <c r="AN22" s="172" t="s">
        <v>109</v>
      </c>
      <c r="AO22" s="758" t="s">
        <v>108</v>
      </c>
      <c r="AP22" s="628" t="s">
        <v>109</v>
      </c>
      <c r="AQ22" s="750" t="s">
        <v>108</v>
      </c>
      <c r="AR22" s="199" t="s">
        <v>109</v>
      </c>
      <c r="AS22" s="924"/>
      <c r="AT22" s="746"/>
    </row>
    <row r="23" spans="1:46" s="1" customFormat="1" ht="35.25" customHeight="1" thickBot="1">
      <c r="A23" s="741"/>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667">
        <v>0</v>
      </c>
      <c r="Z23" s="672">
        <v>12</v>
      </c>
      <c r="AA23" s="667">
        <v>1</v>
      </c>
      <c r="AB23" s="673">
        <v>10</v>
      </c>
      <c r="AC23" s="500">
        <v>0</v>
      </c>
      <c r="AD23" s="638">
        <v>14</v>
      </c>
      <c r="AE23" s="667">
        <v>1</v>
      </c>
      <c r="AF23" s="672">
        <v>7</v>
      </c>
      <c r="AG23" s="640">
        <v>0</v>
      </c>
      <c r="AH23" s="641">
        <v>1</v>
      </c>
      <c r="AI23" s="642">
        <v>0</v>
      </c>
      <c r="AJ23" s="643">
        <v>5</v>
      </c>
      <c r="AK23" s="644">
        <v>1</v>
      </c>
      <c r="AL23" s="757">
        <v>22</v>
      </c>
      <c r="AM23" s="762">
        <v>1</v>
      </c>
      <c r="AN23" s="643">
        <v>15</v>
      </c>
      <c r="AO23" s="729">
        <v>1</v>
      </c>
      <c r="AP23" s="641">
        <v>23</v>
      </c>
      <c r="AQ23" s="642">
        <v>1</v>
      </c>
      <c r="AR23" s="643">
        <v>20</v>
      </c>
      <c r="AS23" s="674">
        <f>SUM(AO23:AR23)</f>
        <v>45</v>
      </c>
      <c r="AT23" s="746"/>
    </row>
    <row r="24" spans="1:46" s="1" customFormat="1" ht="20.25" customHeight="1">
      <c r="A24" s="741"/>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5"/>
      <c r="AC24" s="148"/>
      <c r="AD24" s="745"/>
      <c r="AE24" s="745"/>
      <c r="AF24" s="745"/>
      <c r="AG24" s="745"/>
      <c r="AH24" s="745"/>
      <c r="AI24" s="745"/>
      <c r="AJ24" s="745"/>
      <c r="AK24" s="745"/>
      <c r="AL24" s="745"/>
      <c r="AM24" s="745"/>
      <c r="AN24" s="745"/>
      <c r="AO24" s="745"/>
      <c r="AP24" s="745"/>
      <c r="AQ24" s="745"/>
      <c r="AR24" s="745"/>
      <c r="AS24" s="745"/>
      <c r="AT24" s="746"/>
    </row>
    <row r="25" spans="1:46" s="1" customFormat="1" ht="16.5" customHeight="1">
      <c r="A25" s="741"/>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5"/>
      <c r="AC25" s="148"/>
      <c r="AD25" s="745"/>
      <c r="AE25" s="745"/>
      <c r="AF25" s="745"/>
      <c r="AG25" s="745"/>
      <c r="AH25" s="745"/>
      <c r="AI25" s="745"/>
      <c r="AJ25" s="745"/>
      <c r="AK25" s="745"/>
      <c r="AL25" s="745"/>
      <c r="AM25" s="745"/>
      <c r="AN25" s="745"/>
      <c r="AO25" s="745"/>
      <c r="AP25" s="745"/>
      <c r="AQ25" s="745"/>
      <c r="AR25" s="745"/>
      <c r="AS25" s="745"/>
      <c r="AT25" s="746"/>
    </row>
    <row r="26" spans="1:46" s="1" customFormat="1" ht="16.5" customHeight="1">
      <c r="A26" s="741"/>
      <c r="B26" s="741"/>
      <c r="C26" s="74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5"/>
      <c r="AC26" s="148"/>
      <c r="AD26" s="745"/>
      <c r="AE26" s="745"/>
      <c r="AF26" s="745"/>
      <c r="AG26" s="745"/>
      <c r="AH26" s="745"/>
      <c r="AI26" s="745"/>
      <c r="AJ26" s="745"/>
      <c r="AK26" s="745"/>
      <c r="AL26" s="745"/>
      <c r="AM26" s="745"/>
      <c r="AN26" s="745"/>
      <c r="AO26" s="745"/>
      <c r="AP26" s="745"/>
      <c r="AQ26" s="745"/>
      <c r="AR26" s="745"/>
      <c r="AS26" s="745"/>
      <c r="AT26" s="746"/>
    </row>
    <row r="27" spans="1:46" s="1" customFormat="1" ht="16.5" customHeight="1">
      <c r="A27" s="741"/>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5"/>
      <c r="AC27" s="148"/>
      <c r="AD27" s="745"/>
      <c r="AE27" s="745"/>
      <c r="AF27" s="745"/>
      <c r="AG27" s="745"/>
      <c r="AH27" s="745"/>
      <c r="AI27" s="745"/>
      <c r="AJ27" s="745"/>
      <c r="AK27" s="745"/>
      <c r="AL27" s="745"/>
      <c r="AM27" s="745"/>
      <c r="AN27" s="745"/>
      <c r="AO27" s="745"/>
      <c r="AP27" s="745"/>
      <c r="AQ27" s="745"/>
      <c r="AR27" s="745"/>
      <c r="AS27" s="745"/>
      <c r="AT27" s="746"/>
    </row>
    <row r="28" spans="1:46" s="1" customFormat="1" ht="16.5" customHeight="1">
      <c r="A28" s="741"/>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5"/>
      <c r="AC28" s="148"/>
      <c r="AD28" s="745"/>
      <c r="AE28" s="745"/>
      <c r="AF28" s="745"/>
      <c r="AG28" s="745"/>
      <c r="AH28" s="745"/>
      <c r="AI28" s="745"/>
      <c r="AJ28" s="745"/>
      <c r="AK28" s="745"/>
      <c r="AL28" s="745"/>
      <c r="AM28" s="745"/>
      <c r="AN28" s="745"/>
      <c r="AO28" s="745"/>
      <c r="AP28" s="745"/>
      <c r="AQ28" s="745"/>
      <c r="AR28" s="745"/>
      <c r="AS28" s="745"/>
      <c r="AT28" s="746"/>
    </row>
    <row r="29" spans="1:46" s="1" customFormat="1" ht="16.5" customHeight="1">
      <c r="A29" s="741"/>
      <c r="B29" s="741"/>
      <c r="C29" s="741"/>
      <c r="D29" s="741"/>
      <c r="E29" s="741"/>
      <c r="F29" s="741"/>
      <c r="G29" s="741"/>
      <c r="H29" s="741"/>
      <c r="I29" s="741"/>
      <c r="J29" s="741"/>
      <c r="K29" s="741"/>
      <c r="L29" s="741"/>
      <c r="M29" s="741"/>
      <c r="N29" s="741"/>
      <c r="O29" s="741"/>
      <c r="P29" s="741"/>
      <c r="Q29" s="741"/>
      <c r="R29" s="741"/>
      <c r="S29" s="741"/>
      <c r="T29" s="741"/>
      <c r="U29" s="741"/>
      <c r="V29" s="741"/>
      <c r="W29" s="741"/>
      <c r="X29" s="741"/>
      <c r="Y29" s="741"/>
      <c r="Z29" s="741"/>
      <c r="AA29" s="741"/>
      <c r="AB29" s="745"/>
      <c r="AC29" s="148"/>
      <c r="AD29" s="745"/>
      <c r="AE29" s="745"/>
      <c r="AF29" s="745"/>
      <c r="AG29" s="745"/>
      <c r="AH29" s="745"/>
      <c r="AI29" s="745"/>
      <c r="AJ29" s="745"/>
      <c r="AK29" s="745"/>
      <c r="AL29" s="745"/>
      <c r="AM29" s="745"/>
      <c r="AN29" s="745"/>
      <c r="AO29" s="745"/>
      <c r="AP29" s="745"/>
      <c r="AQ29" s="745"/>
      <c r="AR29" s="745"/>
      <c r="AS29" s="745"/>
      <c r="AT29" s="746"/>
    </row>
    <row r="30" spans="1:46" s="1" customFormat="1" ht="16.5" customHeight="1">
      <c r="A30" s="741"/>
      <c r="B30" s="741"/>
      <c r="C30" s="741"/>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5"/>
      <c r="AC30" s="148"/>
      <c r="AD30" s="745"/>
      <c r="AE30" s="745"/>
      <c r="AF30" s="745"/>
      <c r="AG30" s="745"/>
      <c r="AH30" s="745"/>
      <c r="AI30" s="745"/>
      <c r="AJ30" s="745"/>
      <c r="AK30" s="745"/>
      <c r="AL30" s="745"/>
      <c r="AM30" s="745"/>
      <c r="AN30" s="745"/>
      <c r="AO30" s="745"/>
      <c r="AP30" s="745"/>
      <c r="AQ30" s="745"/>
      <c r="AR30" s="745"/>
      <c r="AS30" s="745"/>
      <c r="AT30" s="746"/>
    </row>
    <row r="31" spans="1:46" s="1" customFormat="1" ht="16.5" customHeight="1">
      <c r="A31" s="741"/>
      <c r="B31" s="741"/>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5"/>
      <c r="AC31" s="148"/>
      <c r="AD31" s="745"/>
      <c r="AE31" s="745"/>
      <c r="AF31" s="745"/>
      <c r="AG31" s="745"/>
      <c r="AH31" s="745"/>
      <c r="AI31" s="745"/>
      <c r="AJ31" s="745"/>
      <c r="AK31" s="745"/>
      <c r="AL31" s="745"/>
      <c r="AM31" s="745"/>
      <c r="AN31" s="745"/>
      <c r="AO31" s="745"/>
      <c r="AP31" s="745"/>
      <c r="AQ31" s="745"/>
      <c r="AR31" s="745"/>
      <c r="AS31" s="745"/>
      <c r="AT31" s="746"/>
    </row>
    <row r="32" spans="1:46" s="1" customFormat="1" ht="16.5" customHeight="1">
      <c r="A32" s="741"/>
      <c r="B32" s="741"/>
      <c r="C32" s="741"/>
      <c r="D32" s="741"/>
      <c r="E32" s="741"/>
      <c r="F32" s="741"/>
      <c r="G32" s="741"/>
      <c r="H32" s="741"/>
      <c r="I32" s="741"/>
      <c r="J32" s="741"/>
      <c r="K32" s="741"/>
      <c r="L32" s="741"/>
      <c r="M32" s="741"/>
      <c r="N32" s="741"/>
      <c r="O32" s="741"/>
      <c r="P32" s="741"/>
      <c r="Q32" s="741"/>
      <c r="R32" s="741"/>
      <c r="S32" s="741"/>
      <c r="T32" s="741"/>
      <c r="U32" s="741"/>
      <c r="V32" s="741"/>
      <c r="W32" s="741"/>
      <c r="X32" s="741"/>
      <c r="Y32" s="741"/>
      <c r="Z32" s="741"/>
      <c r="AA32" s="741"/>
      <c r="AB32" s="745"/>
      <c r="AC32" s="148"/>
      <c r="AD32" s="745"/>
      <c r="AE32" s="745"/>
      <c r="AF32" s="745"/>
      <c r="AG32" s="745"/>
      <c r="AH32" s="745"/>
      <c r="AI32" s="745"/>
      <c r="AJ32" s="745"/>
      <c r="AK32" s="745"/>
      <c r="AL32" s="745"/>
      <c r="AM32" s="745"/>
      <c r="AN32" s="745"/>
      <c r="AO32" s="745"/>
      <c r="AP32" s="745"/>
      <c r="AQ32" s="745"/>
      <c r="AR32" s="745"/>
      <c r="AS32" s="745"/>
      <c r="AT32" s="746"/>
    </row>
    <row r="33" spans="1:46" s="1" customFormat="1" ht="16.5" customHeight="1">
      <c r="A33" s="741"/>
      <c r="B33" s="741"/>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5"/>
      <c r="AC33" s="148"/>
      <c r="AD33" s="745"/>
      <c r="AE33" s="745"/>
      <c r="AF33" s="745"/>
      <c r="AG33" s="745"/>
      <c r="AH33" s="745"/>
      <c r="AI33" s="745"/>
      <c r="AJ33" s="745"/>
      <c r="AK33" s="745"/>
      <c r="AL33" s="745"/>
      <c r="AM33" s="745"/>
      <c r="AN33" s="745"/>
      <c r="AO33" s="745"/>
      <c r="AP33" s="745"/>
      <c r="AQ33" s="745"/>
      <c r="AR33" s="745"/>
      <c r="AS33" s="745"/>
      <c r="AT33" s="746"/>
    </row>
    <row r="34" spans="1:46" s="1" customFormat="1" ht="16.5" customHeight="1">
      <c r="A34" s="741"/>
      <c r="B34" s="741"/>
      <c r="C34" s="741"/>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5"/>
      <c r="AC34" s="148"/>
      <c r="AD34" s="745"/>
      <c r="AE34" s="745"/>
      <c r="AF34" s="745"/>
      <c r="AG34" s="745"/>
      <c r="AH34" s="745"/>
      <c r="AI34" s="745"/>
      <c r="AJ34" s="745"/>
      <c r="AK34" s="745"/>
      <c r="AL34" s="745"/>
      <c r="AM34" s="745"/>
      <c r="AN34" s="745"/>
      <c r="AO34" s="745"/>
      <c r="AP34" s="745"/>
      <c r="AQ34" s="745"/>
      <c r="AR34" s="745"/>
      <c r="AS34" s="745"/>
      <c r="AT34" s="746"/>
    </row>
    <row r="35" spans="1:46" s="1" customFormat="1" ht="39" customHeight="1">
      <c r="A35" s="741"/>
      <c r="B35" s="741"/>
      <c r="C35" s="741"/>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5"/>
      <c r="AC35" s="148"/>
      <c r="AD35" s="745"/>
      <c r="AE35" s="745"/>
      <c r="AF35" s="745"/>
      <c r="AG35" s="745"/>
      <c r="AH35" s="745"/>
      <c r="AI35" s="745"/>
      <c r="AJ35" s="745"/>
      <c r="AK35" s="745"/>
      <c r="AL35" s="745"/>
      <c r="AM35" s="745"/>
      <c r="AN35" s="745"/>
      <c r="AO35" s="745"/>
      <c r="AP35" s="745"/>
      <c r="AQ35" s="745"/>
      <c r="AR35" s="745"/>
      <c r="AS35" s="745"/>
      <c r="AT35" s="746"/>
    </row>
    <row r="36" spans="1:46" ht="21.75" customHeight="1" thickBot="1">
      <c r="W36" s="416">
        <v>24</v>
      </c>
      <c r="AT36" s="416">
        <v>25</v>
      </c>
    </row>
    <row r="37" spans="1:46" ht="44.25" customHeight="1" thickBot="1">
      <c r="A37" s="952" t="s">
        <v>1182</v>
      </c>
      <c r="B37" s="953"/>
      <c r="C37" s="953"/>
      <c r="D37" s="953"/>
      <c r="E37" s="953"/>
      <c r="F37" s="953"/>
      <c r="G37" s="953"/>
      <c r="H37" s="953"/>
      <c r="I37" s="953"/>
      <c r="J37" s="953"/>
      <c r="K37" s="953"/>
      <c r="L37" s="953"/>
      <c r="M37" s="993" t="s">
        <v>1184</v>
      </c>
      <c r="N37" s="993"/>
      <c r="O37" s="993"/>
      <c r="P37" s="993"/>
      <c r="Q37" s="993"/>
      <c r="R37" s="993"/>
      <c r="S37" s="993"/>
      <c r="T37" s="994"/>
      <c r="U37" s="751"/>
      <c r="Y37" s="952" t="s">
        <v>1182</v>
      </c>
      <c r="Z37" s="953"/>
      <c r="AA37" s="953"/>
      <c r="AB37" s="953"/>
      <c r="AC37" s="953"/>
      <c r="AD37" s="953"/>
      <c r="AE37" s="953"/>
      <c r="AF37" s="953"/>
      <c r="AG37" s="953"/>
      <c r="AH37" s="953"/>
      <c r="AI37" s="953"/>
      <c r="AJ37" s="953"/>
      <c r="AK37" s="993" t="s">
        <v>1185</v>
      </c>
      <c r="AL37" s="993"/>
      <c r="AM37" s="993"/>
      <c r="AN37" s="993"/>
      <c r="AO37" s="993"/>
      <c r="AP37" s="993"/>
      <c r="AQ37" s="993"/>
      <c r="AR37" s="994"/>
      <c r="AS37" s="751"/>
    </row>
    <row r="38" spans="1:46" ht="37.5" customHeight="1">
      <c r="A38" s="935" t="s">
        <v>11</v>
      </c>
      <c r="B38" s="936"/>
      <c r="C38" s="936"/>
      <c r="D38" s="937"/>
      <c r="E38" s="938" t="s">
        <v>12</v>
      </c>
      <c r="F38" s="939"/>
      <c r="G38" s="939"/>
      <c r="H38" s="940"/>
      <c r="I38" s="987" t="s">
        <v>298</v>
      </c>
      <c r="J38" s="988"/>
      <c r="K38" s="988"/>
      <c r="L38" s="989"/>
      <c r="M38" s="990" t="s">
        <v>297</v>
      </c>
      <c r="N38" s="991"/>
      <c r="O38" s="991"/>
      <c r="P38" s="992"/>
      <c r="Q38" s="919" t="s">
        <v>11</v>
      </c>
      <c r="R38" s="995"/>
      <c r="S38" s="969" t="s">
        <v>12</v>
      </c>
      <c r="T38" s="970"/>
      <c r="U38" s="964" t="s">
        <v>20</v>
      </c>
      <c r="Y38" s="935" t="s">
        <v>11</v>
      </c>
      <c r="Z38" s="936"/>
      <c r="AA38" s="936"/>
      <c r="AB38" s="937"/>
      <c r="AC38" s="938" t="s">
        <v>12</v>
      </c>
      <c r="AD38" s="939"/>
      <c r="AE38" s="939"/>
      <c r="AF38" s="940"/>
      <c r="AG38" s="987" t="s">
        <v>298</v>
      </c>
      <c r="AH38" s="988"/>
      <c r="AI38" s="988"/>
      <c r="AJ38" s="989"/>
      <c r="AK38" s="990" t="s">
        <v>297</v>
      </c>
      <c r="AL38" s="991"/>
      <c r="AM38" s="991"/>
      <c r="AN38" s="992"/>
      <c r="AO38" s="919" t="s">
        <v>11</v>
      </c>
      <c r="AP38" s="995"/>
      <c r="AQ38" s="969" t="s">
        <v>12</v>
      </c>
      <c r="AR38" s="970"/>
      <c r="AS38" s="964" t="s">
        <v>20</v>
      </c>
    </row>
    <row r="39" spans="1:46" ht="31.5" customHeight="1">
      <c r="A39" s="984" t="s">
        <v>51</v>
      </c>
      <c r="B39" s="985"/>
      <c r="C39" s="927" t="s">
        <v>269</v>
      </c>
      <c r="D39" s="928"/>
      <c r="E39" s="986" t="s">
        <v>51</v>
      </c>
      <c r="F39" s="986"/>
      <c r="G39" s="927" t="s">
        <v>269</v>
      </c>
      <c r="H39" s="928"/>
      <c r="I39" s="931" t="s">
        <v>11</v>
      </c>
      <c r="J39" s="932"/>
      <c r="K39" s="980" t="s">
        <v>12</v>
      </c>
      <c r="L39" s="981"/>
      <c r="M39" s="982" t="s">
        <v>11</v>
      </c>
      <c r="N39" s="983"/>
      <c r="O39" s="980" t="s">
        <v>12</v>
      </c>
      <c r="P39" s="981"/>
      <c r="Q39" s="932"/>
      <c r="R39" s="996"/>
      <c r="S39" s="971"/>
      <c r="T39" s="972"/>
      <c r="U39" s="964"/>
      <c r="Y39" s="984" t="s">
        <v>51</v>
      </c>
      <c r="Z39" s="985"/>
      <c r="AA39" s="927" t="s">
        <v>269</v>
      </c>
      <c r="AB39" s="928"/>
      <c r="AC39" s="986" t="s">
        <v>51</v>
      </c>
      <c r="AD39" s="986"/>
      <c r="AE39" s="927" t="s">
        <v>269</v>
      </c>
      <c r="AF39" s="928"/>
      <c r="AG39" s="931" t="s">
        <v>11</v>
      </c>
      <c r="AH39" s="932"/>
      <c r="AI39" s="980" t="s">
        <v>12</v>
      </c>
      <c r="AJ39" s="981"/>
      <c r="AK39" s="982" t="s">
        <v>11</v>
      </c>
      <c r="AL39" s="983"/>
      <c r="AM39" s="980" t="s">
        <v>12</v>
      </c>
      <c r="AN39" s="981"/>
      <c r="AO39" s="932"/>
      <c r="AP39" s="996"/>
      <c r="AQ39" s="971"/>
      <c r="AR39" s="972"/>
      <c r="AS39" s="964"/>
    </row>
    <row r="40" spans="1:46" ht="35.25" customHeight="1" thickBot="1">
      <c r="A40" s="192" t="s">
        <v>108</v>
      </c>
      <c r="B40" s="668" t="s">
        <v>109</v>
      </c>
      <c r="C40" s="171" t="s">
        <v>108</v>
      </c>
      <c r="D40" s="202" t="s">
        <v>109</v>
      </c>
      <c r="E40" s="173" t="s">
        <v>108</v>
      </c>
      <c r="F40" s="670" t="s">
        <v>109</v>
      </c>
      <c r="G40" s="671" t="s">
        <v>108</v>
      </c>
      <c r="H40" s="669" t="s">
        <v>109</v>
      </c>
      <c r="I40" s="200" t="s">
        <v>108</v>
      </c>
      <c r="J40" s="171" t="s">
        <v>109</v>
      </c>
      <c r="K40" s="201" t="s">
        <v>108</v>
      </c>
      <c r="L40" s="172" t="s">
        <v>109</v>
      </c>
      <c r="M40" s="200" t="s">
        <v>108</v>
      </c>
      <c r="N40" s="756" t="s">
        <v>109</v>
      </c>
      <c r="O40" s="201" t="s">
        <v>108</v>
      </c>
      <c r="P40" s="172" t="s">
        <v>109</v>
      </c>
      <c r="Q40" s="758" t="s">
        <v>108</v>
      </c>
      <c r="R40" s="628" t="s">
        <v>109</v>
      </c>
      <c r="S40" s="750" t="s">
        <v>108</v>
      </c>
      <c r="T40" s="199" t="s">
        <v>109</v>
      </c>
      <c r="U40" s="964"/>
      <c r="Y40" s="192" t="s">
        <v>108</v>
      </c>
      <c r="Z40" s="668" t="s">
        <v>109</v>
      </c>
      <c r="AA40" s="171" t="s">
        <v>108</v>
      </c>
      <c r="AB40" s="202" t="s">
        <v>109</v>
      </c>
      <c r="AC40" s="173" t="s">
        <v>108</v>
      </c>
      <c r="AD40" s="670" t="s">
        <v>109</v>
      </c>
      <c r="AE40" s="671" t="s">
        <v>108</v>
      </c>
      <c r="AF40" s="669" t="s">
        <v>109</v>
      </c>
      <c r="AG40" s="200" t="s">
        <v>108</v>
      </c>
      <c r="AH40" s="171" t="s">
        <v>109</v>
      </c>
      <c r="AI40" s="201" t="s">
        <v>108</v>
      </c>
      <c r="AJ40" s="172" t="s">
        <v>109</v>
      </c>
      <c r="AK40" s="200" t="s">
        <v>108</v>
      </c>
      <c r="AL40" s="756" t="s">
        <v>109</v>
      </c>
      <c r="AM40" s="201" t="s">
        <v>108</v>
      </c>
      <c r="AN40" s="172" t="s">
        <v>109</v>
      </c>
      <c r="AO40" s="758" t="s">
        <v>108</v>
      </c>
      <c r="AP40" s="628" t="s">
        <v>109</v>
      </c>
      <c r="AQ40" s="750" t="s">
        <v>108</v>
      </c>
      <c r="AR40" s="199" t="s">
        <v>109</v>
      </c>
      <c r="AS40" s="924"/>
    </row>
    <row r="41" spans="1:46" ht="33.75" customHeight="1" thickBot="1">
      <c r="A41" s="667">
        <v>0</v>
      </c>
      <c r="B41" s="672">
        <v>2</v>
      </c>
      <c r="C41" s="667">
        <v>0</v>
      </c>
      <c r="D41" s="732">
        <v>0</v>
      </c>
      <c r="E41" s="678">
        <v>0</v>
      </c>
      <c r="F41" s="638">
        <v>4</v>
      </c>
      <c r="G41" s="667">
        <v>0</v>
      </c>
      <c r="H41" s="730">
        <v>0</v>
      </c>
      <c r="I41" s="640">
        <v>0</v>
      </c>
      <c r="J41" s="641">
        <v>0</v>
      </c>
      <c r="K41" s="642">
        <v>0</v>
      </c>
      <c r="L41" s="643">
        <v>1</v>
      </c>
      <c r="M41" s="644">
        <v>0</v>
      </c>
      <c r="N41" s="757">
        <v>2</v>
      </c>
      <c r="O41" s="762">
        <v>0</v>
      </c>
      <c r="P41" s="643">
        <v>3</v>
      </c>
      <c r="Q41" s="752">
        <f>SUM(Q39:Q40)</f>
        <v>0</v>
      </c>
      <c r="R41" s="167">
        <v>2</v>
      </c>
      <c r="S41" s="754">
        <f>SUM(S39:S40)</f>
        <v>0</v>
      </c>
      <c r="T41" s="170">
        <v>4</v>
      </c>
      <c r="U41" s="755">
        <f>SUM(Q41:T41)</f>
        <v>6</v>
      </c>
      <c r="Y41" s="667">
        <v>0</v>
      </c>
      <c r="Z41" s="672">
        <v>9</v>
      </c>
      <c r="AA41" s="667">
        <v>0</v>
      </c>
      <c r="AB41" s="673">
        <v>2</v>
      </c>
      <c r="AC41" s="500">
        <v>3</v>
      </c>
      <c r="AD41" s="638">
        <v>15</v>
      </c>
      <c r="AE41" s="667">
        <v>0</v>
      </c>
      <c r="AF41" s="672">
        <v>3</v>
      </c>
      <c r="AG41" s="640">
        <v>0</v>
      </c>
      <c r="AH41" s="641">
        <v>3</v>
      </c>
      <c r="AI41" s="642">
        <v>0</v>
      </c>
      <c r="AJ41" s="643">
        <v>1</v>
      </c>
      <c r="AK41" s="644">
        <v>0</v>
      </c>
      <c r="AL41" s="757">
        <v>8</v>
      </c>
      <c r="AM41" s="762">
        <v>3</v>
      </c>
      <c r="AN41" s="643">
        <v>17</v>
      </c>
      <c r="AO41" s="759">
        <f>SUM(AO39:AO40)</f>
        <v>0</v>
      </c>
      <c r="AP41" s="167">
        <v>11</v>
      </c>
      <c r="AQ41" s="754">
        <v>3</v>
      </c>
      <c r="AR41" s="170">
        <v>18</v>
      </c>
      <c r="AS41" s="676">
        <f>SUM(AO41:AR41)</f>
        <v>32</v>
      </c>
    </row>
    <row r="42" spans="1:46" ht="33" customHeight="1"/>
    <row r="43" spans="1:46" s="1" customFormat="1" ht="33" customHeight="1"/>
    <row r="44" spans="1:46" ht="46.5" customHeight="1">
      <c r="A44" s="1"/>
      <c r="B44" s="1"/>
      <c r="E44" s="1"/>
      <c r="F44" s="1"/>
      <c r="G44" s="1"/>
      <c r="H44" s="1"/>
      <c r="I44" s="1"/>
      <c r="J44" s="1"/>
      <c r="K44" s="1"/>
      <c r="N44" s="1"/>
      <c r="O44" s="1"/>
      <c r="P44" s="1"/>
      <c r="Q44" s="1"/>
    </row>
    <row r="45" spans="1:46" ht="65.25" customHeight="1" thickBot="1"/>
    <row r="46" spans="1:46" ht="44.25" customHeight="1" thickBot="1">
      <c r="A46" s="952" t="s">
        <v>1182</v>
      </c>
      <c r="B46" s="953"/>
      <c r="C46" s="953"/>
      <c r="D46" s="953"/>
      <c r="E46" s="953"/>
      <c r="F46" s="953"/>
      <c r="G46" s="953"/>
      <c r="H46" s="953"/>
      <c r="I46" s="953"/>
      <c r="J46" s="953"/>
      <c r="K46" s="953"/>
      <c r="L46" s="953"/>
      <c r="M46" s="993" t="s">
        <v>1203</v>
      </c>
      <c r="N46" s="993"/>
      <c r="O46" s="993"/>
      <c r="P46" s="993"/>
      <c r="Q46" s="993"/>
      <c r="R46" s="993"/>
      <c r="S46" s="993"/>
      <c r="T46" s="994"/>
      <c r="U46" s="753"/>
    </row>
    <row r="47" spans="1:46" ht="33" customHeight="1">
      <c r="A47" s="935" t="s">
        <v>11</v>
      </c>
      <c r="B47" s="936"/>
      <c r="C47" s="936"/>
      <c r="D47" s="937"/>
      <c r="E47" s="938" t="s">
        <v>12</v>
      </c>
      <c r="F47" s="939"/>
      <c r="G47" s="939"/>
      <c r="H47" s="940"/>
      <c r="I47" s="987" t="s">
        <v>298</v>
      </c>
      <c r="J47" s="988"/>
      <c r="K47" s="988"/>
      <c r="L47" s="989"/>
      <c r="M47" s="990" t="s">
        <v>297</v>
      </c>
      <c r="N47" s="991"/>
      <c r="O47" s="991"/>
      <c r="P47" s="992"/>
      <c r="Q47" s="919" t="s">
        <v>11</v>
      </c>
      <c r="R47" s="995"/>
      <c r="S47" s="969" t="s">
        <v>12</v>
      </c>
      <c r="T47" s="970"/>
      <c r="U47" s="964" t="s">
        <v>20</v>
      </c>
    </row>
    <row r="48" spans="1:46" ht="31.5" customHeight="1">
      <c r="A48" s="984" t="s">
        <v>51</v>
      </c>
      <c r="B48" s="985"/>
      <c r="C48" s="927" t="s">
        <v>269</v>
      </c>
      <c r="D48" s="928"/>
      <c r="E48" s="986" t="s">
        <v>51</v>
      </c>
      <c r="F48" s="986"/>
      <c r="G48" s="927" t="s">
        <v>269</v>
      </c>
      <c r="H48" s="928"/>
      <c r="I48" s="931" t="s">
        <v>11</v>
      </c>
      <c r="J48" s="932"/>
      <c r="K48" s="980" t="s">
        <v>12</v>
      </c>
      <c r="L48" s="981"/>
      <c r="M48" s="982" t="s">
        <v>11</v>
      </c>
      <c r="N48" s="983"/>
      <c r="O48" s="980" t="s">
        <v>12</v>
      </c>
      <c r="P48" s="981"/>
      <c r="Q48" s="932"/>
      <c r="R48" s="996"/>
      <c r="S48" s="971"/>
      <c r="T48" s="972"/>
      <c r="U48" s="964"/>
    </row>
    <row r="49" spans="1:21" ht="35.25" customHeight="1" thickBot="1">
      <c r="A49" s="192" t="s">
        <v>108</v>
      </c>
      <c r="B49" s="668" t="s">
        <v>109</v>
      </c>
      <c r="C49" s="171" t="s">
        <v>108</v>
      </c>
      <c r="D49" s="202" t="s">
        <v>109</v>
      </c>
      <c r="E49" s="173" t="s">
        <v>108</v>
      </c>
      <c r="F49" s="670" t="s">
        <v>109</v>
      </c>
      <c r="G49" s="671" t="s">
        <v>108</v>
      </c>
      <c r="H49" s="669" t="s">
        <v>109</v>
      </c>
      <c r="I49" s="200" t="s">
        <v>108</v>
      </c>
      <c r="J49" s="171" t="s">
        <v>109</v>
      </c>
      <c r="K49" s="201" t="s">
        <v>108</v>
      </c>
      <c r="L49" s="172" t="s">
        <v>109</v>
      </c>
      <c r="M49" s="200" t="s">
        <v>108</v>
      </c>
      <c r="N49" s="756" t="s">
        <v>109</v>
      </c>
      <c r="O49" s="201" t="s">
        <v>108</v>
      </c>
      <c r="P49" s="172" t="s">
        <v>109</v>
      </c>
      <c r="Q49" s="758" t="s">
        <v>108</v>
      </c>
      <c r="R49" s="628" t="s">
        <v>109</v>
      </c>
      <c r="S49" s="750" t="s">
        <v>108</v>
      </c>
      <c r="T49" s="199" t="s">
        <v>109</v>
      </c>
      <c r="U49" s="964"/>
    </row>
    <row r="50" spans="1:21" ht="29.25" customHeight="1" thickBot="1">
      <c r="A50" s="667">
        <v>0</v>
      </c>
      <c r="B50" s="672">
        <v>1</v>
      </c>
      <c r="C50" s="667">
        <v>0</v>
      </c>
      <c r="D50" s="672">
        <v>0</v>
      </c>
      <c r="E50" s="500">
        <v>3</v>
      </c>
      <c r="F50" s="638">
        <v>2</v>
      </c>
      <c r="G50" s="667">
        <v>13</v>
      </c>
      <c r="H50" s="672">
        <v>0</v>
      </c>
      <c r="I50" s="640">
        <v>0</v>
      </c>
      <c r="J50" s="641">
        <v>0</v>
      </c>
      <c r="K50" s="642">
        <v>0</v>
      </c>
      <c r="L50" s="643">
        <v>0</v>
      </c>
      <c r="M50" s="644">
        <v>0</v>
      </c>
      <c r="N50" s="757">
        <v>1</v>
      </c>
      <c r="O50" s="762">
        <v>16</v>
      </c>
      <c r="P50" s="643">
        <v>2</v>
      </c>
      <c r="Q50" s="752">
        <f>SUM(Q48:Q49)</f>
        <v>0</v>
      </c>
      <c r="R50" s="167">
        <v>1</v>
      </c>
      <c r="S50" s="754">
        <v>16</v>
      </c>
      <c r="T50" s="170">
        <v>2</v>
      </c>
      <c r="U50" s="755">
        <f>SUM(Q50:T50)</f>
        <v>19</v>
      </c>
    </row>
    <row r="51" spans="1:21" ht="37.5" customHeight="1"/>
    <row r="52" spans="1:21" ht="37.5" customHeight="1"/>
    <row r="53" spans="1:21" ht="37.5" customHeight="1"/>
    <row r="54" spans="1:21" ht="31.5" customHeight="1"/>
    <row r="55" spans="1:21" ht="42" customHeight="1"/>
  </sheetData>
  <mergeCells count="95">
    <mergeCell ref="AS38:AS40"/>
    <mergeCell ref="A46:L46"/>
    <mergeCell ref="M46:T46"/>
    <mergeCell ref="Q47:R48"/>
    <mergeCell ref="S47:T48"/>
    <mergeCell ref="U47:U49"/>
    <mergeCell ref="U38:U40"/>
    <mergeCell ref="A38:D38"/>
    <mergeCell ref="E38:H38"/>
    <mergeCell ref="I38:L38"/>
    <mergeCell ref="M38:P38"/>
    <mergeCell ref="A48:B48"/>
    <mergeCell ref="C48:D48"/>
    <mergeCell ref="E48:F48"/>
    <mergeCell ref="G48:H48"/>
    <mergeCell ref="I48:J48"/>
    <mergeCell ref="AS3:AS5"/>
    <mergeCell ref="AS20:AS22"/>
    <mergeCell ref="AO3:AP4"/>
    <mergeCell ref="AQ3:AR4"/>
    <mergeCell ref="AO20:AP21"/>
    <mergeCell ref="AQ20:AR21"/>
    <mergeCell ref="AK19:AR19"/>
    <mergeCell ref="AM4:AN4"/>
    <mergeCell ref="Y1:AO1"/>
    <mergeCell ref="L3:M3"/>
    <mergeCell ref="AJ2:AR2"/>
    <mergeCell ref="Y2:AI2"/>
    <mergeCell ref="D3:E3"/>
    <mergeCell ref="D2:I2"/>
    <mergeCell ref="J2:M2"/>
    <mergeCell ref="F3:G3"/>
    <mergeCell ref="H3:I3"/>
    <mergeCell ref="J3:K3"/>
    <mergeCell ref="N3:N4"/>
    <mergeCell ref="A1:U1"/>
    <mergeCell ref="Y3:AB3"/>
    <mergeCell ref="AC3:AF3"/>
    <mergeCell ref="AG3:AJ3"/>
    <mergeCell ref="AK3:AN3"/>
    <mergeCell ref="A37:L37"/>
    <mergeCell ref="M37:T37"/>
    <mergeCell ref="Q38:R39"/>
    <mergeCell ref="S38:T39"/>
    <mergeCell ref="M47:P47"/>
    <mergeCell ref="A39:B39"/>
    <mergeCell ref="C39:D39"/>
    <mergeCell ref="E39:F39"/>
    <mergeCell ref="G39:H39"/>
    <mergeCell ref="I39:J39"/>
    <mergeCell ref="K39:L39"/>
    <mergeCell ref="M39:N39"/>
    <mergeCell ref="O39:P39"/>
    <mergeCell ref="K48:L48"/>
    <mergeCell ref="M48:N48"/>
    <mergeCell ref="O48:P48"/>
    <mergeCell ref="A47:D47"/>
    <mergeCell ref="E47:H47"/>
    <mergeCell ref="I47:L47"/>
    <mergeCell ref="AG4:AH4"/>
    <mergeCell ref="AI4:AJ4"/>
    <mergeCell ref="AK4:AL4"/>
    <mergeCell ref="Y20:AB20"/>
    <mergeCell ref="AC20:AF20"/>
    <mergeCell ref="AG20:AJ20"/>
    <mergeCell ref="AK20:AN20"/>
    <mergeCell ref="Y19:AJ19"/>
    <mergeCell ref="Y4:Z4"/>
    <mergeCell ref="AA4:AB4"/>
    <mergeCell ref="AC4:AD4"/>
    <mergeCell ref="AE4:AF4"/>
    <mergeCell ref="AI21:AJ21"/>
    <mergeCell ref="AK21:AL21"/>
    <mergeCell ref="AM21:AN21"/>
    <mergeCell ref="Y38:AB38"/>
    <mergeCell ref="AC38:AF38"/>
    <mergeCell ref="AG38:AJ38"/>
    <mergeCell ref="AK38:AN38"/>
    <mergeCell ref="Y21:Z21"/>
    <mergeCell ref="AA21:AB21"/>
    <mergeCell ref="AC21:AD21"/>
    <mergeCell ref="AE21:AF21"/>
    <mergeCell ref="AG21:AH21"/>
    <mergeCell ref="Y37:AJ37"/>
    <mergeCell ref="AK37:AR37"/>
    <mergeCell ref="AO38:AP39"/>
    <mergeCell ref="AQ38:AR39"/>
    <mergeCell ref="AI39:AJ39"/>
    <mergeCell ref="AK39:AL39"/>
    <mergeCell ref="AM39:AN39"/>
    <mergeCell ref="Y39:Z39"/>
    <mergeCell ref="AA39:AB39"/>
    <mergeCell ref="AC39:AD39"/>
    <mergeCell ref="AE39:AF39"/>
    <mergeCell ref="AG39:AH39"/>
  </mergeCells>
  <printOptions horizontalCentered="1" verticalCentered="1"/>
  <pageMargins left="0.31496062992125984" right="0.31496062992125984" top="0.55118110236220474" bottom="0.15748031496062992" header="0.11811023622047245" footer="0.11811023622047245"/>
  <pageSetup paperSize="9" scale="76" orientation="landscape" r:id="rId1"/>
  <rowBreaks count="2" manualBreakCount="2">
    <brk id="35" max="45" man="1"/>
    <brk id="55" max="56" man="1"/>
  </rowBreaks>
  <colBreaks count="1" manualBreakCount="1">
    <brk id="23" max="54" man="1"/>
  </col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CZ36"/>
  <sheetViews>
    <sheetView rightToLeft="1" tabSelected="1" view="pageBreakPreview" zoomScale="33" zoomScaleNormal="33" zoomScaleSheetLayoutView="33" workbookViewId="0">
      <selection activeCell="N26" sqref="N26:N29"/>
    </sheetView>
  </sheetViews>
  <sheetFormatPr defaultRowHeight="21"/>
  <cols>
    <col min="1" max="1" width="8.28515625" style="7" customWidth="1"/>
    <col min="2" max="2" width="30.5703125" style="7" customWidth="1"/>
    <col min="3" max="3" width="9.42578125" style="7" customWidth="1"/>
    <col min="4" max="4" width="92.140625" style="1" customWidth="1"/>
    <col min="5" max="5" width="13.140625" style="7" customWidth="1"/>
    <col min="6" max="6" width="10.42578125" style="7" customWidth="1"/>
    <col min="7" max="7" width="10.7109375" style="7" customWidth="1"/>
    <col min="8" max="8" width="11.140625" style="1" customWidth="1"/>
    <col min="9" max="9" width="9.28515625" style="1" customWidth="1"/>
    <col min="10" max="10" width="8.5703125" style="7" customWidth="1"/>
    <col min="11" max="11" width="11" style="7" customWidth="1"/>
    <col min="12" max="12" width="9.7109375" style="7" customWidth="1"/>
    <col min="13" max="13" width="10.28515625" style="2" customWidth="1"/>
    <col min="14" max="14" width="10.85546875" style="2" customWidth="1"/>
    <col min="15" max="15" width="8.28515625" style="778" customWidth="1"/>
    <col min="16" max="16" width="32" style="483" customWidth="1"/>
    <col min="17" max="17" width="56.28515625" style="7" customWidth="1"/>
    <col min="18" max="18" width="14.140625" customWidth="1"/>
    <col min="19" max="19" width="15.5703125" customWidth="1"/>
    <col min="20" max="20" width="18.140625" customWidth="1"/>
    <col min="21" max="21" width="11" customWidth="1"/>
    <col min="22" max="22" width="16.7109375" style="11" customWidth="1"/>
    <col min="23" max="23" width="11.5703125" customWidth="1"/>
    <col min="24" max="24" width="19.28515625" style="11" customWidth="1"/>
    <col min="25" max="25" width="31.140625" style="1" customWidth="1"/>
    <col min="26" max="26" width="8.28515625" style="778" customWidth="1"/>
    <col min="27" max="27" width="39.7109375" style="483" customWidth="1"/>
    <col min="28" max="29" width="10.42578125" customWidth="1"/>
    <col min="30" max="30" width="8.85546875" customWidth="1"/>
    <col min="31" max="31" width="9.5703125" customWidth="1"/>
    <col min="32" max="32" width="9.42578125" customWidth="1"/>
    <col min="33" max="33" width="9.140625" customWidth="1"/>
    <col min="34" max="34" width="9.7109375" customWidth="1"/>
    <col min="35" max="35" width="7.85546875" customWidth="1"/>
    <col min="36" max="36" width="8.28515625" customWidth="1"/>
    <col min="37" max="37" width="9.85546875" customWidth="1"/>
    <col min="38" max="38" width="9.85546875" style="18" customWidth="1"/>
    <col min="39" max="39" width="11.140625" customWidth="1"/>
    <col min="40" max="40" width="10.42578125" customWidth="1"/>
    <col min="41" max="41" width="9.5703125" customWidth="1"/>
    <col min="42" max="42" width="7.42578125" customWidth="1"/>
    <col min="43" max="43" width="8.28515625" customWidth="1"/>
    <col min="44" max="44" width="8.5703125" customWidth="1"/>
    <col min="45" max="45" width="7.140625" customWidth="1"/>
    <col min="46" max="47" width="6.5703125" customWidth="1"/>
    <col min="48" max="48" width="6.28515625" customWidth="1"/>
    <col min="49" max="49" width="7.85546875" customWidth="1"/>
    <col min="50" max="50" width="8" customWidth="1"/>
    <col min="51" max="51" width="8.7109375" customWidth="1"/>
  </cols>
  <sheetData>
    <row r="1" spans="1:51" s="26" customFormat="1" ht="39.75" customHeight="1" thickBot="1">
      <c r="A1" s="148"/>
      <c r="B1" s="1011" t="s">
        <v>521</v>
      </c>
      <c r="C1" s="1011"/>
      <c r="D1" s="1011"/>
      <c r="E1" s="1011"/>
      <c r="F1" s="1011"/>
      <c r="G1" s="1012">
        <v>2018</v>
      </c>
      <c r="H1" s="1012"/>
      <c r="I1" s="1012"/>
      <c r="J1" s="1012"/>
      <c r="K1" s="148"/>
      <c r="L1" s="148"/>
      <c r="M1" s="148"/>
      <c r="N1" s="159">
        <v>26</v>
      </c>
      <c r="O1" s="148"/>
      <c r="P1" s="63"/>
      <c r="Q1" s="63"/>
      <c r="V1" s="56"/>
      <c r="X1" s="56"/>
      <c r="Y1" s="152">
        <v>27</v>
      </c>
      <c r="Z1" s="148"/>
      <c r="AA1" s="63"/>
      <c r="AL1" s="526"/>
      <c r="AX1" s="1022">
        <v>28</v>
      </c>
      <c r="AY1" s="1022"/>
    </row>
    <row r="2" spans="1:51" s="20" customFormat="1" ht="30" customHeight="1" thickBot="1">
      <c r="A2" s="1016" t="s">
        <v>107</v>
      </c>
      <c r="B2" s="267" t="s">
        <v>31</v>
      </c>
      <c r="C2" s="267" t="s">
        <v>33</v>
      </c>
      <c r="D2" s="1013" t="s">
        <v>35</v>
      </c>
      <c r="E2" s="267" t="s">
        <v>37</v>
      </c>
      <c r="F2" s="1013" t="s">
        <v>111</v>
      </c>
      <c r="G2" s="1013" t="s">
        <v>196</v>
      </c>
      <c r="H2" s="1013" t="s">
        <v>40</v>
      </c>
      <c r="I2" s="1013" t="s">
        <v>40</v>
      </c>
      <c r="J2" s="1013" t="s">
        <v>27</v>
      </c>
      <c r="K2" s="1013" t="s">
        <v>48</v>
      </c>
      <c r="L2" s="1013" t="s">
        <v>44</v>
      </c>
      <c r="M2" s="1035" t="s">
        <v>220</v>
      </c>
      <c r="N2" s="1052" t="s">
        <v>221</v>
      </c>
      <c r="O2" s="1016" t="s">
        <v>107</v>
      </c>
      <c r="P2" s="487" t="s">
        <v>31</v>
      </c>
      <c r="Q2" s="1013" t="s">
        <v>43</v>
      </c>
      <c r="R2" s="51" t="s">
        <v>31</v>
      </c>
      <c r="S2" s="267" t="s">
        <v>202</v>
      </c>
      <c r="T2" s="268" t="s">
        <v>206</v>
      </c>
      <c r="U2" s="267" t="s">
        <v>207</v>
      </c>
      <c r="V2" s="497" t="s">
        <v>216</v>
      </c>
      <c r="W2" s="1049" t="s">
        <v>33</v>
      </c>
      <c r="X2" s="497" t="s">
        <v>213</v>
      </c>
      <c r="Y2" s="1019" t="s">
        <v>197</v>
      </c>
      <c r="Z2" s="1016" t="s">
        <v>107</v>
      </c>
      <c r="AA2" s="487" t="s">
        <v>31</v>
      </c>
      <c r="AB2" s="1067" t="s">
        <v>8</v>
      </c>
      <c r="AC2" s="1065"/>
      <c r="AD2" s="1065"/>
      <c r="AE2" s="1065"/>
      <c r="AF2" s="1065"/>
      <c r="AG2" s="1065"/>
      <c r="AH2" s="1065"/>
      <c r="AI2" s="1065"/>
      <c r="AJ2" s="1065"/>
      <c r="AK2" s="1065"/>
      <c r="AL2" s="1062" t="s">
        <v>103</v>
      </c>
      <c r="AM2" s="1065"/>
      <c r="AN2" s="1066"/>
      <c r="AO2" s="1023" t="s">
        <v>103</v>
      </c>
      <c r="AP2" s="1071" t="s">
        <v>16</v>
      </c>
      <c r="AQ2" s="1071"/>
      <c r="AR2" s="1071"/>
      <c r="AS2" s="1071"/>
      <c r="AT2" s="1071"/>
      <c r="AU2" s="1071"/>
      <c r="AV2" s="1071"/>
      <c r="AW2" s="1071"/>
      <c r="AX2" s="1072"/>
      <c r="AY2" s="1068" t="s">
        <v>103</v>
      </c>
    </row>
    <row r="3" spans="1:51" s="20" customFormat="1" ht="30" customHeight="1" thickBot="1">
      <c r="A3" s="1017"/>
      <c r="B3" s="263" t="s">
        <v>218</v>
      </c>
      <c r="C3" s="52" t="s">
        <v>194</v>
      </c>
      <c r="D3" s="1014"/>
      <c r="E3" s="263" t="s">
        <v>38</v>
      </c>
      <c r="F3" s="1014"/>
      <c r="G3" s="1014"/>
      <c r="H3" s="1014"/>
      <c r="I3" s="1014"/>
      <c r="J3" s="1014"/>
      <c r="K3" s="1014"/>
      <c r="L3" s="1014"/>
      <c r="M3" s="1036"/>
      <c r="N3" s="1053"/>
      <c r="O3" s="1017"/>
      <c r="P3" s="485" t="s">
        <v>218</v>
      </c>
      <c r="Q3" s="1014"/>
      <c r="R3" s="53" t="s">
        <v>198</v>
      </c>
      <c r="S3" s="263" t="s">
        <v>203</v>
      </c>
      <c r="T3" s="265" t="s">
        <v>199</v>
      </c>
      <c r="U3" s="263" t="s">
        <v>208</v>
      </c>
      <c r="V3" s="1014" t="s">
        <v>211</v>
      </c>
      <c r="W3" s="1050"/>
      <c r="X3" s="495" t="s">
        <v>214</v>
      </c>
      <c r="Y3" s="1020"/>
      <c r="Z3" s="1017"/>
      <c r="AA3" s="485" t="s">
        <v>218</v>
      </c>
      <c r="AB3" s="1038" t="s">
        <v>114</v>
      </c>
      <c r="AC3" s="1039"/>
      <c r="AD3" s="1039"/>
      <c r="AE3" s="1039"/>
      <c r="AF3" s="546">
        <v>18</v>
      </c>
      <c r="AG3" s="1040" t="s">
        <v>115</v>
      </c>
      <c r="AH3" s="1041"/>
      <c r="AI3" s="1041"/>
      <c r="AJ3" s="1041"/>
      <c r="AK3" s="527">
        <v>18</v>
      </c>
      <c r="AL3" s="1063"/>
      <c r="AM3" s="1042" t="s">
        <v>9</v>
      </c>
      <c r="AN3" s="1059" t="s">
        <v>10</v>
      </c>
      <c r="AO3" s="1024"/>
      <c r="AP3" s="1081" t="s">
        <v>251</v>
      </c>
      <c r="AQ3" s="1081"/>
      <c r="AR3" s="1082"/>
      <c r="AS3" s="1083" t="s">
        <v>17</v>
      </c>
      <c r="AT3" s="1084"/>
      <c r="AU3" s="1085"/>
      <c r="AV3" s="1032" t="s">
        <v>113</v>
      </c>
      <c r="AW3" s="1033"/>
      <c r="AX3" s="1034"/>
      <c r="AY3" s="1069"/>
    </row>
    <row r="4" spans="1:51" s="20" customFormat="1" ht="30" customHeight="1">
      <c r="A4" s="1017"/>
      <c r="B4" s="263" t="s">
        <v>219</v>
      </c>
      <c r="C4" s="1014" t="s">
        <v>34</v>
      </c>
      <c r="D4" s="1014" t="s">
        <v>195</v>
      </c>
      <c r="E4" s="1014" t="s">
        <v>195</v>
      </c>
      <c r="F4" s="1014" t="s">
        <v>195</v>
      </c>
      <c r="G4" s="1014" t="s">
        <v>195</v>
      </c>
      <c r="H4" s="1014" t="s">
        <v>41</v>
      </c>
      <c r="I4" s="1014" t="s">
        <v>42</v>
      </c>
      <c r="J4" s="1014" t="s">
        <v>195</v>
      </c>
      <c r="K4" s="1014" t="s">
        <v>49</v>
      </c>
      <c r="L4" s="1014" t="s">
        <v>45</v>
      </c>
      <c r="M4" s="1036"/>
      <c r="N4" s="1053"/>
      <c r="O4" s="1017"/>
      <c r="P4" s="485" t="s">
        <v>219</v>
      </c>
      <c r="Q4" s="1014" t="s">
        <v>195</v>
      </c>
      <c r="R4" s="53" t="s">
        <v>199</v>
      </c>
      <c r="S4" s="263" t="s">
        <v>199</v>
      </c>
      <c r="T4" s="265" t="s">
        <v>204</v>
      </c>
      <c r="U4" s="263" t="s">
        <v>209</v>
      </c>
      <c r="V4" s="1014"/>
      <c r="W4" s="1050" t="s">
        <v>212</v>
      </c>
      <c r="X4" s="1014" t="s">
        <v>215</v>
      </c>
      <c r="Y4" s="1020"/>
      <c r="Z4" s="1017"/>
      <c r="AA4" s="485" t="s">
        <v>219</v>
      </c>
      <c r="AB4" s="1045" t="s">
        <v>11</v>
      </c>
      <c r="AC4" s="1046"/>
      <c r="AD4" s="1047" t="s">
        <v>12</v>
      </c>
      <c r="AE4" s="1048"/>
      <c r="AF4" s="1030" t="s">
        <v>13</v>
      </c>
      <c r="AG4" s="1055" t="s">
        <v>11</v>
      </c>
      <c r="AH4" s="1046"/>
      <c r="AI4" s="1047" t="s">
        <v>12</v>
      </c>
      <c r="AJ4" s="1056"/>
      <c r="AK4" s="1057" t="s">
        <v>13</v>
      </c>
      <c r="AL4" s="1063"/>
      <c r="AM4" s="1043"/>
      <c r="AN4" s="1060"/>
      <c r="AO4" s="1024"/>
      <c r="AP4" s="1077" t="s">
        <v>11</v>
      </c>
      <c r="AQ4" s="1073" t="s">
        <v>12</v>
      </c>
      <c r="AR4" s="1075" t="s">
        <v>13</v>
      </c>
      <c r="AS4" s="1077" t="s">
        <v>11</v>
      </c>
      <c r="AT4" s="1073" t="s">
        <v>12</v>
      </c>
      <c r="AU4" s="1079" t="s">
        <v>13</v>
      </c>
      <c r="AV4" s="1026" t="s">
        <v>11</v>
      </c>
      <c r="AW4" s="1028" t="s">
        <v>12</v>
      </c>
      <c r="AX4" s="1030" t="s">
        <v>13</v>
      </c>
      <c r="AY4" s="1069"/>
    </row>
    <row r="5" spans="1:51" s="20" customFormat="1" ht="30" customHeight="1" thickBot="1">
      <c r="A5" s="1018"/>
      <c r="B5" s="264" t="s">
        <v>217</v>
      </c>
      <c r="C5" s="1015"/>
      <c r="D5" s="1015"/>
      <c r="E5" s="1015"/>
      <c r="F5" s="1015"/>
      <c r="G5" s="1015"/>
      <c r="H5" s="1015"/>
      <c r="I5" s="1015"/>
      <c r="J5" s="1015"/>
      <c r="K5" s="1015"/>
      <c r="L5" s="1015"/>
      <c r="M5" s="1037"/>
      <c r="N5" s="1054"/>
      <c r="O5" s="1018"/>
      <c r="P5" s="486" t="s">
        <v>217</v>
      </c>
      <c r="Q5" s="1015"/>
      <c r="R5" s="54" t="s">
        <v>200</v>
      </c>
      <c r="S5" s="264" t="s">
        <v>201</v>
      </c>
      <c r="T5" s="266" t="s">
        <v>205</v>
      </c>
      <c r="U5" s="264" t="s">
        <v>210</v>
      </c>
      <c r="V5" s="496" t="s">
        <v>195</v>
      </c>
      <c r="W5" s="1051"/>
      <c r="X5" s="1015"/>
      <c r="Y5" s="1021"/>
      <c r="Z5" s="1018"/>
      <c r="AA5" s="486" t="s">
        <v>217</v>
      </c>
      <c r="AB5" s="491" t="s">
        <v>108</v>
      </c>
      <c r="AC5" s="373" t="s">
        <v>109</v>
      </c>
      <c r="AD5" s="490" t="s">
        <v>108</v>
      </c>
      <c r="AE5" s="489" t="s">
        <v>109</v>
      </c>
      <c r="AF5" s="1031"/>
      <c r="AG5" s="488" t="s">
        <v>108</v>
      </c>
      <c r="AH5" s="373" t="s">
        <v>109</v>
      </c>
      <c r="AI5" s="490" t="s">
        <v>108</v>
      </c>
      <c r="AJ5" s="547" t="s">
        <v>109</v>
      </c>
      <c r="AK5" s="1058"/>
      <c r="AL5" s="1064"/>
      <c r="AM5" s="1044"/>
      <c r="AN5" s="1061"/>
      <c r="AO5" s="1025"/>
      <c r="AP5" s="1078"/>
      <c r="AQ5" s="1074"/>
      <c r="AR5" s="1076"/>
      <c r="AS5" s="1078"/>
      <c r="AT5" s="1074"/>
      <c r="AU5" s="1080"/>
      <c r="AV5" s="1027"/>
      <c r="AW5" s="1029"/>
      <c r="AX5" s="1031"/>
      <c r="AY5" s="1070"/>
    </row>
    <row r="6" spans="1:51" s="11" customFormat="1" ht="183.75" customHeight="1">
      <c r="A6" s="69">
        <v>1</v>
      </c>
      <c r="B6" s="72" t="s">
        <v>266</v>
      </c>
      <c r="C6" s="72" t="s">
        <v>284</v>
      </c>
      <c r="D6" s="79" t="s">
        <v>525</v>
      </c>
      <c r="E6" s="70" t="s">
        <v>249</v>
      </c>
      <c r="F6" s="70" t="s">
        <v>268</v>
      </c>
      <c r="G6" s="70" t="s">
        <v>51</v>
      </c>
      <c r="H6" s="71">
        <v>33420</v>
      </c>
      <c r="I6" s="71" t="s">
        <v>1100</v>
      </c>
      <c r="J6" s="71" t="s">
        <v>51</v>
      </c>
      <c r="K6" s="71" t="s">
        <v>280</v>
      </c>
      <c r="L6" s="70" t="s">
        <v>270</v>
      </c>
      <c r="M6" s="371">
        <v>30</v>
      </c>
      <c r="N6" s="372">
        <v>179</v>
      </c>
      <c r="O6" s="69">
        <v>1</v>
      </c>
      <c r="P6" s="72" t="s">
        <v>266</v>
      </c>
      <c r="Q6" s="70" t="s">
        <v>285</v>
      </c>
      <c r="R6" s="70" t="s">
        <v>286</v>
      </c>
      <c r="S6" s="70" t="s">
        <v>270</v>
      </c>
      <c r="T6" s="70" t="s">
        <v>270</v>
      </c>
      <c r="U6" s="72" t="s">
        <v>270</v>
      </c>
      <c r="V6" s="558">
        <v>0</v>
      </c>
      <c r="W6" s="72" t="s">
        <v>275</v>
      </c>
      <c r="X6" s="558">
        <v>3545</v>
      </c>
      <c r="Y6" s="80" t="s">
        <v>288</v>
      </c>
      <c r="Z6" s="69">
        <v>1</v>
      </c>
      <c r="AA6" s="72" t="s">
        <v>266</v>
      </c>
      <c r="AB6" s="214">
        <v>95</v>
      </c>
      <c r="AC6" s="214">
        <v>0</v>
      </c>
      <c r="AD6" s="218">
        <v>84</v>
      </c>
      <c r="AE6" s="542">
        <v>0</v>
      </c>
      <c r="AF6" s="543">
        <f>SUM(AB6:AE6)</f>
        <v>179</v>
      </c>
      <c r="AG6" s="225">
        <v>0</v>
      </c>
      <c r="AH6" s="216">
        <v>0</v>
      </c>
      <c r="AI6" s="220">
        <v>0</v>
      </c>
      <c r="AJ6" s="220">
        <v>0</v>
      </c>
      <c r="AK6" s="160">
        <v>0</v>
      </c>
      <c r="AL6" s="528">
        <f>SUM(AF6,AK6)</f>
        <v>179</v>
      </c>
      <c r="AM6" s="58">
        <v>118</v>
      </c>
      <c r="AN6" s="377">
        <v>61</v>
      </c>
      <c r="AO6" s="513">
        <f>SUM(AM6:AN6)</f>
        <v>179</v>
      </c>
      <c r="AP6" s="375">
        <v>5</v>
      </c>
      <c r="AQ6" s="217">
        <v>25</v>
      </c>
      <c r="AR6" s="221">
        <f>SUM(AP6:AQ6)</f>
        <v>30</v>
      </c>
      <c r="AS6" s="374">
        <v>1</v>
      </c>
      <c r="AT6" s="217">
        <v>2</v>
      </c>
      <c r="AU6" s="221">
        <f>SUM(AS6:AT6)</f>
        <v>3</v>
      </c>
      <c r="AV6" s="374">
        <v>7</v>
      </c>
      <c r="AW6" s="424">
        <v>24</v>
      </c>
      <c r="AX6" s="425">
        <f>SUM(AV6:AW6)</f>
        <v>31</v>
      </c>
      <c r="AY6" s="376">
        <v>64</v>
      </c>
    </row>
    <row r="7" spans="1:51" s="11" customFormat="1" ht="107.25" customHeight="1">
      <c r="A7" s="360">
        <v>2</v>
      </c>
      <c r="B7" s="269" t="s">
        <v>287</v>
      </c>
      <c r="C7" s="269" t="s">
        <v>284</v>
      </c>
      <c r="D7" s="361" t="s">
        <v>522</v>
      </c>
      <c r="E7" s="269" t="s">
        <v>233</v>
      </c>
      <c r="F7" s="269" t="s">
        <v>268</v>
      </c>
      <c r="G7" s="269" t="s">
        <v>51</v>
      </c>
      <c r="H7" s="362">
        <v>35809</v>
      </c>
      <c r="I7" s="362" t="s">
        <v>1101</v>
      </c>
      <c r="J7" s="362" t="s">
        <v>51</v>
      </c>
      <c r="K7" s="362" t="s">
        <v>280</v>
      </c>
      <c r="L7" s="269" t="s">
        <v>270</v>
      </c>
      <c r="M7" s="370">
        <v>9</v>
      </c>
      <c r="N7" s="372">
        <v>851</v>
      </c>
      <c r="O7" s="360">
        <v>2</v>
      </c>
      <c r="P7" s="493" t="s">
        <v>287</v>
      </c>
      <c r="Q7" s="269" t="s">
        <v>289</v>
      </c>
      <c r="R7" s="269" t="s">
        <v>286</v>
      </c>
      <c r="S7" s="269" t="s">
        <v>270</v>
      </c>
      <c r="T7" s="269" t="s">
        <v>270</v>
      </c>
      <c r="U7" s="269" t="s">
        <v>270</v>
      </c>
      <c r="V7" s="557">
        <v>0</v>
      </c>
      <c r="W7" s="269" t="s">
        <v>275</v>
      </c>
      <c r="X7" s="557">
        <v>18362</v>
      </c>
      <c r="Y7" s="363" t="s">
        <v>290</v>
      </c>
      <c r="Z7" s="360">
        <v>2</v>
      </c>
      <c r="AA7" s="493" t="s">
        <v>287</v>
      </c>
      <c r="AB7" s="214">
        <v>125</v>
      </c>
      <c r="AC7" s="214">
        <v>97</v>
      </c>
      <c r="AD7" s="218">
        <v>163</v>
      </c>
      <c r="AE7" s="542">
        <v>104</v>
      </c>
      <c r="AF7" s="543">
        <f>SUM(AB7:AE7)</f>
        <v>489</v>
      </c>
      <c r="AG7" s="225">
        <v>118</v>
      </c>
      <c r="AH7" s="216">
        <v>28</v>
      </c>
      <c r="AI7" s="220">
        <v>103</v>
      </c>
      <c r="AJ7" s="220">
        <v>113</v>
      </c>
      <c r="AK7" s="160">
        <f>SUM(AG7:AJ7)</f>
        <v>362</v>
      </c>
      <c r="AL7" s="528">
        <f t="shared" ref="AL7:AL35" si="0">SUM(AF7,AK7)</f>
        <v>851</v>
      </c>
      <c r="AM7" s="58">
        <v>365</v>
      </c>
      <c r="AN7" s="377">
        <v>486</v>
      </c>
      <c r="AO7" s="513">
        <f>SUM(AM7:AN7)</f>
        <v>851</v>
      </c>
      <c r="AP7" s="375">
        <v>2</v>
      </c>
      <c r="AQ7" s="217">
        <v>2</v>
      </c>
      <c r="AR7" s="221">
        <f>SUM(AP7:AQ7)</f>
        <v>4</v>
      </c>
      <c r="AS7" s="374">
        <v>0</v>
      </c>
      <c r="AT7" s="217">
        <v>0</v>
      </c>
      <c r="AU7" s="221">
        <f>SUM(AS7:AT7)</f>
        <v>0</v>
      </c>
      <c r="AV7" s="374">
        <v>3</v>
      </c>
      <c r="AW7" s="424">
        <v>2</v>
      </c>
      <c r="AX7" s="425">
        <f>SUM(AV7:AW7)</f>
        <v>5</v>
      </c>
      <c r="AY7" s="376">
        <v>9</v>
      </c>
    </row>
    <row r="8" spans="1:51" s="11" customFormat="1" ht="208.5" customHeight="1">
      <c r="A8" s="69">
        <v>3</v>
      </c>
      <c r="B8" s="75" t="s">
        <v>190</v>
      </c>
      <c r="C8" s="75" t="s">
        <v>284</v>
      </c>
      <c r="D8" s="79" t="s">
        <v>523</v>
      </c>
      <c r="E8" s="73" t="s">
        <v>301</v>
      </c>
      <c r="F8" s="73" t="s">
        <v>268</v>
      </c>
      <c r="G8" s="73" t="s">
        <v>51</v>
      </c>
      <c r="H8" s="74">
        <v>1992</v>
      </c>
      <c r="I8" s="71" t="s">
        <v>1100</v>
      </c>
      <c r="J8" s="74" t="s">
        <v>51</v>
      </c>
      <c r="K8" s="76" t="s">
        <v>283</v>
      </c>
      <c r="L8" s="73" t="s">
        <v>226</v>
      </c>
      <c r="M8" s="370">
        <v>25</v>
      </c>
      <c r="N8" s="372">
        <v>272</v>
      </c>
      <c r="O8" s="69">
        <v>3</v>
      </c>
      <c r="P8" s="75" t="s">
        <v>190</v>
      </c>
      <c r="Q8" s="77" t="s">
        <v>272</v>
      </c>
      <c r="R8" s="21" t="s">
        <v>225</v>
      </c>
      <c r="S8" s="50" t="s">
        <v>226</v>
      </c>
      <c r="T8" s="21" t="s">
        <v>273</v>
      </c>
      <c r="U8" s="75" t="s">
        <v>274</v>
      </c>
      <c r="V8" s="559">
        <v>0</v>
      </c>
      <c r="W8" s="75" t="s">
        <v>271</v>
      </c>
      <c r="X8" s="559">
        <v>173107</v>
      </c>
      <c r="Y8" s="359" t="s">
        <v>276</v>
      </c>
      <c r="Z8" s="69">
        <v>3</v>
      </c>
      <c r="AA8" s="75" t="s">
        <v>190</v>
      </c>
      <c r="AB8" s="374">
        <v>0</v>
      </c>
      <c r="AC8" s="374">
        <v>0</v>
      </c>
      <c r="AD8" s="217">
        <v>0</v>
      </c>
      <c r="AE8" s="424">
        <v>0</v>
      </c>
      <c r="AF8" s="425">
        <f>SUM(AB8:AE8)</f>
        <v>0</v>
      </c>
      <c r="AG8" s="375">
        <v>0</v>
      </c>
      <c r="AH8" s="374">
        <v>0</v>
      </c>
      <c r="AI8" s="217">
        <v>39</v>
      </c>
      <c r="AJ8" s="424">
        <v>53</v>
      </c>
      <c r="AK8" s="525">
        <f>SUM(AG8:AJ8)</f>
        <v>92</v>
      </c>
      <c r="AL8" s="528">
        <f t="shared" si="0"/>
        <v>92</v>
      </c>
      <c r="AM8" s="58">
        <v>61</v>
      </c>
      <c r="AN8" s="377">
        <v>31</v>
      </c>
      <c r="AO8" s="513">
        <f>SUM(AM8:AN8)</f>
        <v>92</v>
      </c>
      <c r="AP8" s="375">
        <v>2</v>
      </c>
      <c r="AQ8" s="217">
        <v>3</v>
      </c>
      <c r="AR8" s="221">
        <v>25</v>
      </c>
      <c r="AS8" s="374">
        <v>0</v>
      </c>
      <c r="AT8" s="217">
        <v>15</v>
      </c>
      <c r="AU8" s="221">
        <f>SUM(AS8:AT8)</f>
        <v>15</v>
      </c>
      <c r="AV8" s="374">
        <v>0</v>
      </c>
      <c r="AW8" s="424">
        <v>92</v>
      </c>
      <c r="AX8" s="425">
        <v>0</v>
      </c>
      <c r="AY8" s="376">
        <v>132</v>
      </c>
    </row>
    <row r="9" spans="1:51" s="11" customFormat="1" ht="125.25" customHeight="1">
      <c r="A9" s="516">
        <v>4</v>
      </c>
      <c r="B9" s="663" t="s">
        <v>267</v>
      </c>
      <c r="C9" s="663" t="s">
        <v>284</v>
      </c>
      <c r="D9" s="692" t="s">
        <v>524</v>
      </c>
      <c r="E9" s="663" t="s">
        <v>277</v>
      </c>
      <c r="F9" s="663" t="s">
        <v>268</v>
      </c>
      <c r="G9" s="663" t="s">
        <v>51</v>
      </c>
      <c r="H9" s="693">
        <v>35796</v>
      </c>
      <c r="I9" s="693" t="s">
        <v>1101</v>
      </c>
      <c r="J9" s="693" t="s">
        <v>51</v>
      </c>
      <c r="K9" s="694" t="s">
        <v>283</v>
      </c>
      <c r="L9" s="663" t="s">
        <v>270</v>
      </c>
      <c r="M9" s="695">
        <v>14</v>
      </c>
      <c r="N9" s="696">
        <v>358</v>
      </c>
      <c r="O9" s="516">
        <v>4</v>
      </c>
      <c r="P9" s="663" t="s">
        <v>267</v>
      </c>
      <c r="Q9" s="663" t="s">
        <v>291</v>
      </c>
      <c r="R9" s="663" t="s">
        <v>286</v>
      </c>
      <c r="S9" s="663" t="s">
        <v>270</v>
      </c>
      <c r="T9" s="663" t="s">
        <v>270</v>
      </c>
      <c r="U9" s="663" t="s">
        <v>270</v>
      </c>
      <c r="V9" s="419">
        <v>0</v>
      </c>
      <c r="W9" s="663" t="s">
        <v>275</v>
      </c>
      <c r="X9" s="419">
        <v>45998</v>
      </c>
      <c r="Y9" s="440" t="s">
        <v>292</v>
      </c>
      <c r="Z9" s="516">
        <v>4</v>
      </c>
      <c r="AA9" s="663" t="s">
        <v>267</v>
      </c>
      <c r="AB9" s="697">
        <v>0</v>
      </c>
      <c r="AC9" s="697">
        <v>2412</v>
      </c>
      <c r="AD9" s="698">
        <v>0</v>
      </c>
      <c r="AE9" s="699">
        <v>2781</v>
      </c>
      <c r="AF9" s="700">
        <v>5193</v>
      </c>
      <c r="AG9" s="701">
        <v>0</v>
      </c>
      <c r="AH9" s="697">
        <v>286</v>
      </c>
      <c r="AI9" s="698">
        <v>0</v>
      </c>
      <c r="AJ9" s="699">
        <v>600</v>
      </c>
      <c r="AK9" s="702">
        <v>886</v>
      </c>
      <c r="AL9" s="703">
        <v>6079</v>
      </c>
      <c r="AM9" s="59">
        <v>1335</v>
      </c>
      <c r="AN9" s="704">
        <v>4744</v>
      </c>
      <c r="AO9" s="705">
        <v>6079</v>
      </c>
      <c r="AP9" s="701">
        <v>4</v>
      </c>
      <c r="AQ9" s="698">
        <v>10</v>
      </c>
      <c r="AR9" s="499">
        <v>0</v>
      </c>
      <c r="AS9" s="697">
        <v>0</v>
      </c>
      <c r="AT9" s="698">
        <v>0</v>
      </c>
      <c r="AU9" s="499">
        <f>SUM(AS9:AT9)</f>
        <v>0</v>
      </c>
      <c r="AV9" s="697">
        <v>0</v>
      </c>
      <c r="AW9" s="699">
        <v>0</v>
      </c>
      <c r="AX9" s="700">
        <v>0</v>
      </c>
      <c r="AY9" s="706">
        <v>10</v>
      </c>
    </row>
    <row r="10" spans="1:51" s="719" customFormat="1" ht="140.25" customHeight="1">
      <c r="A10" s="707">
        <v>5</v>
      </c>
      <c r="B10" s="75" t="s">
        <v>1045</v>
      </c>
      <c r="C10" s="75" t="s">
        <v>363</v>
      </c>
      <c r="D10" s="708" t="s">
        <v>1046</v>
      </c>
      <c r="E10" s="73" t="s">
        <v>277</v>
      </c>
      <c r="F10" s="73" t="s">
        <v>268</v>
      </c>
      <c r="G10" s="73" t="s">
        <v>269</v>
      </c>
      <c r="H10" s="74">
        <v>43213</v>
      </c>
      <c r="I10" s="74">
        <v>43273</v>
      </c>
      <c r="J10" s="74" t="s">
        <v>831</v>
      </c>
      <c r="K10" s="74" t="s">
        <v>283</v>
      </c>
      <c r="L10" s="73" t="s">
        <v>270</v>
      </c>
      <c r="M10" s="370">
        <v>3</v>
      </c>
      <c r="N10" s="709">
        <v>60</v>
      </c>
      <c r="O10" s="707">
        <v>5</v>
      </c>
      <c r="P10" s="75" t="s">
        <v>1045</v>
      </c>
      <c r="Q10" s="73" t="s">
        <v>246</v>
      </c>
      <c r="R10" s="73" t="s">
        <v>278</v>
      </c>
      <c r="S10" s="73" t="s">
        <v>279</v>
      </c>
      <c r="T10" s="73" t="s">
        <v>394</v>
      </c>
      <c r="U10" s="75" t="s">
        <v>370</v>
      </c>
      <c r="V10" s="559">
        <v>2000</v>
      </c>
      <c r="W10" s="75" t="s">
        <v>275</v>
      </c>
      <c r="X10" s="559">
        <v>2000</v>
      </c>
      <c r="Y10" s="81" t="s">
        <v>395</v>
      </c>
      <c r="Z10" s="707">
        <v>5</v>
      </c>
      <c r="AA10" s="75" t="s">
        <v>1045</v>
      </c>
      <c r="AB10" s="710">
        <v>0</v>
      </c>
      <c r="AC10" s="710">
        <v>30</v>
      </c>
      <c r="AD10" s="218">
        <v>0</v>
      </c>
      <c r="AE10" s="542">
        <v>30</v>
      </c>
      <c r="AF10" s="543">
        <f t="shared" ref="AF10" si="1">SUM(AB10:AE10)</f>
        <v>60</v>
      </c>
      <c r="AG10" s="711">
        <v>0</v>
      </c>
      <c r="AH10" s="710">
        <v>0</v>
      </c>
      <c r="AI10" s="218">
        <v>0</v>
      </c>
      <c r="AJ10" s="542">
        <v>0</v>
      </c>
      <c r="AK10" s="712">
        <f t="shared" ref="AK10" si="2">SUM(AG10:AJ10)</f>
        <v>0</v>
      </c>
      <c r="AL10" s="713">
        <f t="shared" si="0"/>
        <v>60</v>
      </c>
      <c r="AM10" s="714">
        <v>30</v>
      </c>
      <c r="AN10" s="715">
        <v>30</v>
      </c>
      <c r="AO10" s="716">
        <f t="shared" ref="AO10:AO20" si="3">SUM(AM10:AN10)</f>
        <v>60</v>
      </c>
      <c r="AP10" s="711">
        <v>6</v>
      </c>
      <c r="AQ10" s="218">
        <v>2</v>
      </c>
      <c r="AR10" s="717">
        <f t="shared" ref="AR10" si="4">SUM(AP10:AQ10)</f>
        <v>8</v>
      </c>
      <c r="AS10" s="710">
        <v>0</v>
      </c>
      <c r="AT10" s="218">
        <v>0</v>
      </c>
      <c r="AU10" s="717">
        <f t="shared" ref="AU10" si="5">SUM(AS10:AT10)</f>
        <v>0</v>
      </c>
      <c r="AV10" s="710">
        <v>0</v>
      </c>
      <c r="AW10" s="542">
        <v>0</v>
      </c>
      <c r="AX10" s="543">
        <f t="shared" ref="AX10" si="6">SUM(AV10:AW10)</f>
        <v>0</v>
      </c>
      <c r="AY10" s="718">
        <v>8</v>
      </c>
    </row>
    <row r="11" spans="1:51" s="150" customFormat="1" ht="125.25" customHeight="1">
      <c r="A11" s="360">
        <v>6</v>
      </c>
      <c r="B11" s="493" t="s">
        <v>385</v>
      </c>
      <c r="C11" s="493" t="s">
        <v>363</v>
      </c>
      <c r="D11" s="361" t="s">
        <v>386</v>
      </c>
      <c r="E11" s="493" t="s">
        <v>245</v>
      </c>
      <c r="F11" s="493" t="s">
        <v>268</v>
      </c>
      <c r="G11" s="493" t="s">
        <v>269</v>
      </c>
      <c r="H11" s="362">
        <v>43019</v>
      </c>
      <c r="I11" s="362">
        <v>43131</v>
      </c>
      <c r="J11" s="362" t="s">
        <v>393</v>
      </c>
      <c r="K11" s="362" t="s">
        <v>283</v>
      </c>
      <c r="L11" s="493" t="s">
        <v>270</v>
      </c>
      <c r="M11" s="370">
        <v>9</v>
      </c>
      <c r="N11" s="372">
        <v>50</v>
      </c>
      <c r="O11" s="360">
        <v>6</v>
      </c>
      <c r="P11" s="493" t="s">
        <v>385</v>
      </c>
      <c r="Q11" s="493" t="s">
        <v>387</v>
      </c>
      <c r="R11" s="493" t="s">
        <v>388</v>
      </c>
      <c r="S11" s="493" t="s">
        <v>389</v>
      </c>
      <c r="T11" s="493" t="s">
        <v>390</v>
      </c>
      <c r="U11" s="493" t="s">
        <v>391</v>
      </c>
      <c r="V11" s="557">
        <v>330</v>
      </c>
      <c r="W11" s="493" t="s">
        <v>271</v>
      </c>
      <c r="X11" s="557">
        <f>V11*3.6</f>
        <v>1188</v>
      </c>
      <c r="Y11" s="363" t="s">
        <v>392</v>
      </c>
      <c r="Z11" s="360">
        <v>6</v>
      </c>
      <c r="AA11" s="493" t="s">
        <v>385</v>
      </c>
      <c r="AB11" s="374">
        <v>0</v>
      </c>
      <c r="AC11" s="374">
        <v>28</v>
      </c>
      <c r="AD11" s="217">
        <v>0</v>
      </c>
      <c r="AE11" s="424">
        <v>22</v>
      </c>
      <c r="AF11" s="425">
        <f t="shared" ref="AF11" si="7">SUM(AB11:AE11)</f>
        <v>50</v>
      </c>
      <c r="AG11" s="375">
        <v>0</v>
      </c>
      <c r="AH11" s="374">
        <v>0</v>
      </c>
      <c r="AI11" s="217">
        <v>0</v>
      </c>
      <c r="AJ11" s="424">
        <v>0</v>
      </c>
      <c r="AK11" s="525">
        <f>SUM(AG11:AJ11)</f>
        <v>0</v>
      </c>
      <c r="AL11" s="528">
        <f t="shared" si="0"/>
        <v>50</v>
      </c>
      <c r="AM11" s="58">
        <v>31</v>
      </c>
      <c r="AN11" s="377">
        <v>19</v>
      </c>
      <c r="AO11" s="513">
        <f t="shared" si="3"/>
        <v>50</v>
      </c>
      <c r="AP11" s="375">
        <v>6</v>
      </c>
      <c r="AQ11" s="217">
        <v>2</v>
      </c>
      <c r="AR11" s="221">
        <f>SUM(AP11:AQ11)</f>
        <v>8</v>
      </c>
      <c r="AS11" s="374">
        <v>0</v>
      </c>
      <c r="AT11" s="217">
        <v>0</v>
      </c>
      <c r="AU11" s="221">
        <f>SUM(AS11:AT11)</f>
        <v>0</v>
      </c>
      <c r="AV11" s="374">
        <v>0</v>
      </c>
      <c r="AW11" s="424">
        <v>0</v>
      </c>
      <c r="AX11" s="425">
        <f>SUM(AV11:AW11)</f>
        <v>0</v>
      </c>
      <c r="AY11" s="376">
        <v>8</v>
      </c>
    </row>
    <row r="12" spans="1:51" s="150" customFormat="1" ht="128.25" customHeight="1">
      <c r="A12" s="69">
        <v>7</v>
      </c>
      <c r="B12" s="72" t="s">
        <v>385</v>
      </c>
      <c r="C12" s="72" t="s">
        <v>363</v>
      </c>
      <c r="D12" s="79" t="s">
        <v>386</v>
      </c>
      <c r="E12" s="70" t="s">
        <v>245</v>
      </c>
      <c r="F12" s="70" t="s">
        <v>268</v>
      </c>
      <c r="G12" s="70" t="s">
        <v>269</v>
      </c>
      <c r="H12" s="71">
        <v>43109</v>
      </c>
      <c r="I12" s="71">
        <v>43290</v>
      </c>
      <c r="J12" s="71" t="s">
        <v>372</v>
      </c>
      <c r="K12" s="71" t="s">
        <v>283</v>
      </c>
      <c r="L12" s="70" t="s">
        <v>270</v>
      </c>
      <c r="M12" s="371">
        <v>9</v>
      </c>
      <c r="N12" s="372">
        <v>50</v>
      </c>
      <c r="O12" s="69">
        <v>7</v>
      </c>
      <c r="P12" s="72" t="s">
        <v>385</v>
      </c>
      <c r="Q12" s="70" t="s">
        <v>387</v>
      </c>
      <c r="R12" s="70" t="s">
        <v>388</v>
      </c>
      <c r="S12" s="70" t="s">
        <v>389</v>
      </c>
      <c r="T12" s="70" t="s">
        <v>390</v>
      </c>
      <c r="U12" s="72" t="s">
        <v>391</v>
      </c>
      <c r="V12" s="558">
        <v>8500</v>
      </c>
      <c r="W12" s="72" t="s">
        <v>271</v>
      </c>
      <c r="X12" s="558">
        <f t="shared" ref="X12:X13" si="8">V12*3.6</f>
        <v>30600</v>
      </c>
      <c r="Y12" s="80" t="s">
        <v>392</v>
      </c>
      <c r="Z12" s="69">
        <v>7</v>
      </c>
      <c r="AA12" s="72" t="s">
        <v>385</v>
      </c>
      <c r="AB12" s="374">
        <v>0</v>
      </c>
      <c r="AC12" s="374">
        <v>28</v>
      </c>
      <c r="AD12" s="217">
        <v>0</v>
      </c>
      <c r="AE12" s="424">
        <v>22</v>
      </c>
      <c r="AF12" s="425">
        <f t="shared" ref="AF12" si="9">SUM(AB12:AE12)</f>
        <v>50</v>
      </c>
      <c r="AG12" s="375">
        <v>0</v>
      </c>
      <c r="AH12" s="374">
        <v>0</v>
      </c>
      <c r="AI12" s="217">
        <v>0</v>
      </c>
      <c r="AJ12" s="424">
        <v>0</v>
      </c>
      <c r="AK12" s="525">
        <f>SUM(AG12:AJ12)</f>
        <v>0</v>
      </c>
      <c r="AL12" s="528">
        <f t="shared" si="0"/>
        <v>50</v>
      </c>
      <c r="AM12" s="58">
        <v>31</v>
      </c>
      <c r="AN12" s="377">
        <v>19</v>
      </c>
      <c r="AO12" s="513">
        <f t="shared" si="3"/>
        <v>50</v>
      </c>
      <c r="AP12" s="375">
        <v>6</v>
      </c>
      <c r="AQ12" s="217">
        <v>2</v>
      </c>
      <c r="AR12" s="221">
        <f>SUM(AP12:AQ12)</f>
        <v>8</v>
      </c>
      <c r="AS12" s="374">
        <v>0</v>
      </c>
      <c r="AT12" s="217">
        <v>0</v>
      </c>
      <c r="AU12" s="221">
        <f>SUM(AS12:AT12)</f>
        <v>0</v>
      </c>
      <c r="AV12" s="374">
        <v>0</v>
      </c>
      <c r="AW12" s="424">
        <v>0</v>
      </c>
      <c r="AX12" s="425">
        <f>SUM(AV12:AW12)</f>
        <v>0</v>
      </c>
      <c r="AY12" s="376">
        <v>8</v>
      </c>
    </row>
    <row r="13" spans="1:51" s="150" customFormat="1" ht="141.75" customHeight="1">
      <c r="A13" s="360">
        <v>8</v>
      </c>
      <c r="B13" s="493" t="s">
        <v>385</v>
      </c>
      <c r="C13" s="493" t="s">
        <v>363</v>
      </c>
      <c r="D13" s="361" t="s">
        <v>386</v>
      </c>
      <c r="E13" s="493" t="s">
        <v>245</v>
      </c>
      <c r="F13" s="493" t="s">
        <v>268</v>
      </c>
      <c r="G13" s="493" t="s">
        <v>1059</v>
      </c>
      <c r="H13" s="362">
        <v>43443</v>
      </c>
      <c r="I13" s="362">
        <v>43668</v>
      </c>
      <c r="J13" s="362" t="s">
        <v>1060</v>
      </c>
      <c r="K13" s="362" t="s">
        <v>283</v>
      </c>
      <c r="L13" s="493" t="s">
        <v>270</v>
      </c>
      <c r="M13" s="370">
        <v>9</v>
      </c>
      <c r="N13" s="372">
        <v>50</v>
      </c>
      <c r="O13" s="360">
        <v>8</v>
      </c>
      <c r="P13" s="493" t="s">
        <v>385</v>
      </c>
      <c r="Q13" s="493" t="s">
        <v>387</v>
      </c>
      <c r="R13" s="493" t="s">
        <v>388</v>
      </c>
      <c r="S13" s="493" t="s">
        <v>389</v>
      </c>
      <c r="T13" s="493" t="s">
        <v>390</v>
      </c>
      <c r="U13" s="493" t="s">
        <v>391</v>
      </c>
      <c r="V13" s="557">
        <v>6300</v>
      </c>
      <c r="W13" s="493" t="s">
        <v>271</v>
      </c>
      <c r="X13" s="557">
        <f t="shared" si="8"/>
        <v>22680</v>
      </c>
      <c r="Y13" s="363" t="s">
        <v>392</v>
      </c>
      <c r="Z13" s="360">
        <v>8</v>
      </c>
      <c r="AA13" s="493" t="s">
        <v>385</v>
      </c>
      <c r="AB13" s="374">
        <v>0</v>
      </c>
      <c r="AC13" s="374">
        <v>28</v>
      </c>
      <c r="AD13" s="217">
        <v>0</v>
      </c>
      <c r="AE13" s="424">
        <v>22</v>
      </c>
      <c r="AF13" s="425">
        <f t="shared" ref="AF13" si="10">SUM(AB13:AE13)</f>
        <v>50</v>
      </c>
      <c r="AG13" s="375">
        <v>0</v>
      </c>
      <c r="AH13" s="374">
        <v>0</v>
      </c>
      <c r="AI13" s="217">
        <v>0</v>
      </c>
      <c r="AJ13" s="424">
        <v>0</v>
      </c>
      <c r="AK13" s="525">
        <f>SUM(AG13:AJ13)</f>
        <v>0</v>
      </c>
      <c r="AL13" s="528">
        <f t="shared" si="0"/>
        <v>50</v>
      </c>
      <c r="AM13" s="58">
        <v>31</v>
      </c>
      <c r="AN13" s="377">
        <v>19</v>
      </c>
      <c r="AO13" s="513">
        <f t="shared" si="3"/>
        <v>50</v>
      </c>
      <c r="AP13" s="375">
        <v>6</v>
      </c>
      <c r="AQ13" s="217">
        <v>2</v>
      </c>
      <c r="AR13" s="221">
        <f>SUM(AP13:AQ13)</f>
        <v>8</v>
      </c>
      <c r="AS13" s="374">
        <v>0</v>
      </c>
      <c r="AT13" s="217">
        <v>0</v>
      </c>
      <c r="AU13" s="221">
        <f>SUM(AS13:AT13)</f>
        <v>0</v>
      </c>
      <c r="AV13" s="374">
        <v>0</v>
      </c>
      <c r="AW13" s="424">
        <v>0</v>
      </c>
      <c r="AX13" s="425">
        <f>SUM(AV13:AW13)</f>
        <v>0</v>
      </c>
      <c r="AY13" s="376">
        <v>8</v>
      </c>
    </row>
    <row r="14" spans="1:51" s="26" customFormat="1" ht="39.75" customHeight="1" thickBot="1">
      <c r="A14" s="148"/>
      <c r="B14" s="1011" t="s">
        <v>1189</v>
      </c>
      <c r="C14" s="1011"/>
      <c r="D14" s="1011"/>
      <c r="E14" s="1011"/>
      <c r="F14" s="1011"/>
      <c r="G14" s="1012">
        <v>2018</v>
      </c>
      <c r="H14" s="1012"/>
      <c r="I14" s="1012"/>
      <c r="J14" s="1012"/>
      <c r="K14" s="148"/>
      <c r="L14" s="148"/>
      <c r="M14" s="148"/>
      <c r="N14" s="159">
        <v>29</v>
      </c>
      <c r="O14" s="148"/>
      <c r="P14" s="63"/>
      <c r="Q14" s="63"/>
      <c r="V14" s="56"/>
      <c r="X14" s="56"/>
      <c r="Y14" s="152">
        <v>30</v>
      </c>
      <c r="Z14" s="148"/>
      <c r="AA14" s="63"/>
      <c r="AL14" s="526"/>
      <c r="AX14" s="1022">
        <v>31</v>
      </c>
      <c r="AY14" s="1022"/>
    </row>
    <row r="15" spans="1:51" s="20" customFormat="1" ht="30" customHeight="1" thickBot="1">
      <c r="A15" s="1016" t="s">
        <v>107</v>
      </c>
      <c r="B15" s="652" t="s">
        <v>31</v>
      </c>
      <c r="C15" s="652" t="s">
        <v>33</v>
      </c>
      <c r="D15" s="1013" t="s">
        <v>35</v>
      </c>
      <c r="E15" s="652" t="s">
        <v>37</v>
      </c>
      <c r="F15" s="1013" t="s">
        <v>111</v>
      </c>
      <c r="G15" s="1013" t="s">
        <v>196</v>
      </c>
      <c r="H15" s="1013" t="s">
        <v>40</v>
      </c>
      <c r="I15" s="1013" t="s">
        <v>40</v>
      </c>
      <c r="J15" s="1013" t="s">
        <v>27</v>
      </c>
      <c r="K15" s="1013" t="s">
        <v>48</v>
      </c>
      <c r="L15" s="1013" t="s">
        <v>44</v>
      </c>
      <c r="M15" s="1035" t="s">
        <v>220</v>
      </c>
      <c r="N15" s="1052" t="s">
        <v>221</v>
      </c>
      <c r="O15" s="1016" t="s">
        <v>107</v>
      </c>
      <c r="P15" s="652" t="s">
        <v>31</v>
      </c>
      <c r="Q15" s="1013" t="s">
        <v>43</v>
      </c>
      <c r="R15" s="51" t="s">
        <v>31</v>
      </c>
      <c r="S15" s="652" t="s">
        <v>202</v>
      </c>
      <c r="T15" s="657" t="s">
        <v>206</v>
      </c>
      <c r="U15" s="652" t="s">
        <v>207</v>
      </c>
      <c r="V15" s="652" t="s">
        <v>216</v>
      </c>
      <c r="W15" s="1049" t="s">
        <v>33</v>
      </c>
      <c r="X15" s="652" t="s">
        <v>213</v>
      </c>
      <c r="Y15" s="1019" t="s">
        <v>197</v>
      </c>
      <c r="Z15" s="1016" t="s">
        <v>107</v>
      </c>
      <c r="AA15" s="652" t="s">
        <v>31</v>
      </c>
      <c r="AB15" s="1067" t="s">
        <v>8</v>
      </c>
      <c r="AC15" s="1065"/>
      <c r="AD15" s="1065"/>
      <c r="AE15" s="1065"/>
      <c r="AF15" s="1065"/>
      <c r="AG15" s="1065"/>
      <c r="AH15" s="1065"/>
      <c r="AI15" s="1065"/>
      <c r="AJ15" s="1065"/>
      <c r="AK15" s="1065"/>
      <c r="AL15" s="1062" t="s">
        <v>103</v>
      </c>
      <c r="AM15" s="1065"/>
      <c r="AN15" s="1066"/>
      <c r="AO15" s="1023" t="s">
        <v>103</v>
      </c>
      <c r="AP15" s="1071" t="s">
        <v>16</v>
      </c>
      <c r="AQ15" s="1071"/>
      <c r="AR15" s="1071"/>
      <c r="AS15" s="1071"/>
      <c r="AT15" s="1071"/>
      <c r="AU15" s="1071"/>
      <c r="AV15" s="1071"/>
      <c r="AW15" s="1071"/>
      <c r="AX15" s="1072"/>
      <c r="AY15" s="1068" t="s">
        <v>103</v>
      </c>
    </row>
    <row r="16" spans="1:51" s="20" customFormat="1" ht="30" customHeight="1" thickBot="1">
      <c r="A16" s="1017"/>
      <c r="B16" s="653" t="s">
        <v>218</v>
      </c>
      <c r="C16" s="52" t="s">
        <v>194</v>
      </c>
      <c r="D16" s="1014"/>
      <c r="E16" s="653" t="s">
        <v>38</v>
      </c>
      <c r="F16" s="1014"/>
      <c r="G16" s="1014"/>
      <c r="H16" s="1014"/>
      <c r="I16" s="1014"/>
      <c r="J16" s="1014"/>
      <c r="K16" s="1014"/>
      <c r="L16" s="1014"/>
      <c r="M16" s="1036"/>
      <c r="N16" s="1053"/>
      <c r="O16" s="1017"/>
      <c r="P16" s="653" t="s">
        <v>218</v>
      </c>
      <c r="Q16" s="1014"/>
      <c r="R16" s="53" t="s">
        <v>198</v>
      </c>
      <c r="S16" s="653" t="s">
        <v>203</v>
      </c>
      <c r="T16" s="658" t="s">
        <v>199</v>
      </c>
      <c r="U16" s="653" t="s">
        <v>208</v>
      </c>
      <c r="V16" s="1014" t="s">
        <v>211</v>
      </c>
      <c r="W16" s="1050"/>
      <c r="X16" s="653" t="s">
        <v>214</v>
      </c>
      <c r="Y16" s="1020"/>
      <c r="Z16" s="1017"/>
      <c r="AA16" s="653" t="s">
        <v>218</v>
      </c>
      <c r="AB16" s="1038" t="s">
        <v>114</v>
      </c>
      <c r="AC16" s="1039"/>
      <c r="AD16" s="1039"/>
      <c r="AE16" s="1039"/>
      <c r="AF16" s="546">
        <v>18</v>
      </c>
      <c r="AG16" s="1040" t="s">
        <v>115</v>
      </c>
      <c r="AH16" s="1041"/>
      <c r="AI16" s="1041"/>
      <c r="AJ16" s="1041"/>
      <c r="AK16" s="527">
        <v>18</v>
      </c>
      <c r="AL16" s="1063"/>
      <c r="AM16" s="1042" t="s">
        <v>9</v>
      </c>
      <c r="AN16" s="1059" t="s">
        <v>10</v>
      </c>
      <c r="AO16" s="1024"/>
      <c r="AP16" s="1081" t="s">
        <v>251</v>
      </c>
      <c r="AQ16" s="1081"/>
      <c r="AR16" s="1082"/>
      <c r="AS16" s="1083" t="s">
        <v>17</v>
      </c>
      <c r="AT16" s="1084"/>
      <c r="AU16" s="1085"/>
      <c r="AV16" s="1032" t="s">
        <v>113</v>
      </c>
      <c r="AW16" s="1033"/>
      <c r="AX16" s="1034"/>
      <c r="AY16" s="1069"/>
    </row>
    <row r="17" spans="1:51" s="20" customFormat="1" ht="30" customHeight="1">
      <c r="A17" s="1017"/>
      <c r="B17" s="653" t="s">
        <v>219</v>
      </c>
      <c r="C17" s="1014" t="s">
        <v>34</v>
      </c>
      <c r="D17" s="1014" t="s">
        <v>195</v>
      </c>
      <c r="E17" s="1014" t="s">
        <v>195</v>
      </c>
      <c r="F17" s="1014" t="s">
        <v>195</v>
      </c>
      <c r="G17" s="1014" t="s">
        <v>195</v>
      </c>
      <c r="H17" s="1014" t="s">
        <v>41</v>
      </c>
      <c r="I17" s="1014" t="s">
        <v>42</v>
      </c>
      <c r="J17" s="1014" t="s">
        <v>195</v>
      </c>
      <c r="K17" s="1014" t="s">
        <v>49</v>
      </c>
      <c r="L17" s="1014" t="s">
        <v>45</v>
      </c>
      <c r="M17" s="1036"/>
      <c r="N17" s="1053"/>
      <c r="O17" s="1017"/>
      <c r="P17" s="653" t="s">
        <v>219</v>
      </c>
      <c r="Q17" s="1014" t="s">
        <v>195</v>
      </c>
      <c r="R17" s="53" t="s">
        <v>199</v>
      </c>
      <c r="S17" s="653" t="s">
        <v>199</v>
      </c>
      <c r="T17" s="658" t="s">
        <v>204</v>
      </c>
      <c r="U17" s="653" t="s">
        <v>209</v>
      </c>
      <c r="V17" s="1014"/>
      <c r="W17" s="1050" t="s">
        <v>212</v>
      </c>
      <c r="X17" s="1014" t="s">
        <v>215</v>
      </c>
      <c r="Y17" s="1020"/>
      <c r="Z17" s="1017"/>
      <c r="AA17" s="653" t="s">
        <v>219</v>
      </c>
      <c r="AB17" s="1045" t="s">
        <v>11</v>
      </c>
      <c r="AC17" s="1046"/>
      <c r="AD17" s="1047" t="s">
        <v>12</v>
      </c>
      <c r="AE17" s="1048"/>
      <c r="AF17" s="1030" t="s">
        <v>13</v>
      </c>
      <c r="AG17" s="1055" t="s">
        <v>11</v>
      </c>
      <c r="AH17" s="1046"/>
      <c r="AI17" s="1047" t="s">
        <v>12</v>
      </c>
      <c r="AJ17" s="1056"/>
      <c r="AK17" s="1057" t="s">
        <v>13</v>
      </c>
      <c r="AL17" s="1063"/>
      <c r="AM17" s="1043"/>
      <c r="AN17" s="1060"/>
      <c r="AO17" s="1024"/>
      <c r="AP17" s="1077" t="s">
        <v>11</v>
      </c>
      <c r="AQ17" s="1073" t="s">
        <v>12</v>
      </c>
      <c r="AR17" s="1075" t="s">
        <v>13</v>
      </c>
      <c r="AS17" s="1077" t="s">
        <v>11</v>
      </c>
      <c r="AT17" s="1073" t="s">
        <v>12</v>
      </c>
      <c r="AU17" s="1079" t="s">
        <v>13</v>
      </c>
      <c r="AV17" s="1026" t="s">
        <v>11</v>
      </c>
      <c r="AW17" s="1028" t="s">
        <v>12</v>
      </c>
      <c r="AX17" s="1030" t="s">
        <v>13</v>
      </c>
      <c r="AY17" s="1069"/>
    </row>
    <row r="18" spans="1:51" s="20" customFormat="1" ht="30" customHeight="1" thickBot="1">
      <c r="A18" s="1018"/>
      <c r="B18" s="654" t="s">
        <v>217</v>
      </c>
      <c r="C18" s="1015"/>
      <c r="D18" s="1015"/>
      <c r="E18" s="1015"/>
      <c r="F18" s="1015"/>
      <c r="G18" s="1015"/>
      <c r="H18" s="1015"/>
      <c r="I18" s="1015"/>
      <c r="J18" s="1015"/>
      <c r="K18" s="1015"/>
      <c r="L18" s="1015"/>
      <c r="M18" s="1037"/>
      <c r="N18" s="1054"/>
      <c r="O18" s="1018"/>
      <c r="P18" s="654" t="s">
        <v>217</v>
      </c>
      <c r="Q18" s="1015"/>
      <c r="R18" s="54" t="s">
        <v>200</v>
      </c>
      <c r="S18" s="654" t="s">
        <v>201</v>
      </c>
      <c r="T18" s="659" t="s">
        <v>205</v>
      </c>
      <c r="U18" s="654" t="s">
        <v>210</v>
      </c>
      <c r="V18" s="654" t="s">
        <v>195</v>
      </c>
      <c r="W18" s="1051"/>
      <c r="X18" s="1015"/>
      <c r="Y18" s="1021"/>
      <c r="Z18" s="1018"/>
      <c r="AA18" s="654" t="s">
        <v>217</v>
      </c>
      <c r="AB18" s="650" t="s">
        <v>108</v>
      </c>
      <c r="AC18" s="373" t="s">
        <v>109</v>
      </c>
      <c r="AD18" s="655" t="s">
        <v>108</v>
      </c>
      <c r="AE18" s="651" t="s">
        <v>109</v>
      </c>
      <c r="AF18" s="1031"/>
      <c r="AG18" s="656" t="s">
        <v>108</v>
      </c>
      <c r="AH18" s="373" t="s">
        <v>109</v>
      </c>
      <c r="AI18" s="655" t="s">
        <v>108</v>
      </c>
      <c r="AJ18" s="547" t="s">
        <v>109</v>
      </c>
      <c r="AK18" s="1058"/>
      <c r="AL18" s="1064"/>
      <c r="AM18" s="1044"/>
      <c r="AN18" s="1061"/>
      <c r="AO18" s="1025"/>
      <c r="AP18" s="1078"/>
      <c r="AQ18" s="1074"/>
      <c r="AR18" s="1076"/>
      <c r="AS18" s="1078"/>
      <c r="AT18" s="1074"/>
      <c r="AU18" s="1080"/>
      <c r="AV18" s="1027"/>
      <c r="AW18" s="1029"/>
      <c r="AX18" s="1031"/>
      <c r="AY18" s="1070"/>
    </row>
    <row r="19" spans="1:51" s="501" customFormat="1" ht="385.5" customHeight="1">
      <c r="A19" s="480">
        <v>9</v>
      </c>
      <c r="B19" s="75" t="s">
        <v>362</v>
      </c>
      <c r="C19" s="75" t="s">
        <v>363</v>
      </c>
      <c r="D19" s="79" t="s">
        <v>508</v>
      </c>
      <c r="E19" s="75" t="s">
        <v>364</v>
      </c>
      <c r="F19" s="75" t="s">
        <v>365</v>
      </c>
      <c r="G19" s="75" t="s">
        <v>399</v>
      </c>
      <c r="H19" s="78">
        <v>42614</v>
      </c>
      <c r="I19" s="78">
        <v>43343</v>
      </c>
      <c r="J19" s="78" t="s">
        <v>367</v>
      </c>
      <c r="K19" s="78" t="s">
        <v>283</v>
      </c>
      <c r="L19" s="75" t="s">
        <v>270</v>
      </c>
      <c r="M19" s="370">
        <v>6</v>
      </c>
      <c r="N19" s="372">
        <v>1646</v>
      </c>
      <c r="O19" s="480">
        <v>9</v>
      </c>
      <c r="P19" s="75" t="s">
        <v>362</v>
      </c>
      <c r="Q19" s="75" t="s">
        <v>368</v>
      </c>
      <c r="R19" s="75" t="s">
        <v>369</v>
      </c>
      <c r="S19" s="75" t="s">
        <v>282</v>
      </c>
      <c r="T19" s="75" t="s">
        <v>222</v>
      </c>
      <c r="U19" s="75" t="s">
        <v>370</v>
      </c>
      <c r="V19" s="559">
        <v>594967</v>
      </c>
      <c r="W19" s="75" t="s">
        <v>275</v>
      </c>
      <c r="X19" s="559">
        <v>594967</v>
      </c>
      <c r="Y19" s="81" t="s">
        <v>371</v>
      </c>
      <c r="Z19" s="480">
        <v>9</v>
      </c>
      <c r="AA19" s="75" t="s">
        <v>362</v>
      </c>
      <c r="AB19" s="374">
        <v>0</v>
      </c>
      <c r="AC19" s="374">
        <v>0</v>
      </c>
      <c r="AD19" s="217">
        <v>0</v>
      </c>
      <c r="AE19" s="424">
        <v>0</v>
      </c>
      <c r="AF19" s="425">
        <f>SUM(AB19:AE19)</f>
        <v>0</v>
      </c>
      <c r="AG19" s="375">
        <v>0</v>
      </c>
      <c r="AH19" s="374">
        <v>1293</v>
      </c>
      <c r="AI19" s="217">
        <v>0</v>
      </c>
      <c r="AJ19" s="424">
        <v>353</v>
      </c>
      <c r="AK19" s="525">
        <f>SUM(AH19:AJ19)</f>
        <v>1646</v>
      </c>
      <c r="AL19" s="528">
        <f t="shared" si="0"/>
        <v>1646</v>
      </c>
      <c r="AM19" s="58">
        <v>1097</v>
      </c>
      <c r="AN19" s="377">
        <v>549</v>
      </c>
      <c r="AO19" s="513">
        <f t="shared" si="3"/>
        <v>1646</v>
      </c>
      <c r="AP19" s="375">
        <v>3</v>
      </c>
      <c r="AQ19" s="217">
        <v>3</v>
      </c>
      <c r="AR19" s="221">
        <f>SUM(AP19:AQ19)</f>
        <v>6</v>
      </c>
      <c r="AS19" s="374">
        <v>1</v>
      </c>
      <c r="AT19" s="217">
        <v>0</v>
      </c>
      <c r="AU19" s="221">
        <f>SUM(AS19:AT19)</f>
        <v>1</v>
      </c>
      <c r="AV19" s="374">
        <v>0</v>
      </c>
      <c r="AW19" s="424">
        <v>0</v>
      </c>
      <c r="AX19" s="425">
        <f>SUM(AV19:AW19)</f>
        <v>0</v>
      </c>
      <c r="AY19" s="376">
        <v>7</v>
      </c>
    </row>
    <row r="20" spans="1:51" s="150" customFormat="1" ht="195.75" customHeight="1">
      <c r="A20" s="360">
        <v>10</v>
      </c>
      <c r="B20" s="506" t="s">
        <v>373</v>
      </c>
      <c r="C20" s="506" t="s">
        <v>363</v>
      </c>
      <c r="D20" s="361" t="s">
        <v>374</v>
      </c>
      <c r="E20" s="506" t="s">
        <v>375</v>
      </c>
      <c r="F20" s="506" t="s">
        <v>268</v>
      </c>
      <c r="G20" s="506" t="s">
        <v>399</v>
      </c>
      <c r="H20" s="507">
        <v>42374</v>
      </c>
      <c r="I20" s="507">
        <v>43220</v>
      </c>
      <c r="J20" s="507" t="s">
        <v>376</v>
      </c>
      <c r="K20" s="507" t="s">
        <v>377</v>
      </c>
      <c r="L20" s="506" t="s">
        <v>270</v>
      </c>
      <c r="M20" s="370">
        <v>17</v>
      </c>
      <c r="N20" s="372">
        <v>300</v>
      </c>
      <c r="O20" s="360">
        <v>10</v>
      </c>
      <c r="P20" s="506" t="s">
        <v>373</v>
      </c>
      <c r="Q20" s="506" t="s">
        <v>378</v>
      </c>
      <c r="R20" s="506" t="s">
        <v>379</v>
      </c>
      <c r="S20" s="506" t="s">
        <v>380</v>
      </c>
      <c r="T20" s="506" t="s">
        <v>381</v>
      </c>
      <c r="U20" s="506" t="s">
        <v>382</v>
      </c>
      <c r="V20" s="560">
        <v>78.501000000000005</v>
      </c>
      <c r="W20" s="506" t="s">
        <v>383</v>
      </c>
      <c r="X20" s="560">
        <f>V20*4</f>
        <v>314.00400000000002</v>
      </c>
      <c r="Y20" s="509" t="s">
        <v>384</v>
      </c>
      <c r="Z20" s="360">
        <v>10</v>
      </c>
      <c r="AA20" s="506" t="s">
        <v>373</v>
      </c>
      <c r="AB20" s="374">
        <v>0</v>
      </c>
      <c r="AC20" s="374">
        <v>0</v>
      </c>
      <c r="AD20" s="217">
        <v>0</v>
      </c>
      <c r="AE20" s="424">
        <v>0</v>
      </c>
      <c r="AF20" s="425">
        <f>SUM(AB20:AE20)</f>
        <v>0</v>
      </c>
      <c r="AG20" s="375">
        <v>0</v>
      </c>
      <c r="AH20" s="374">
        <v>0</v>
      </c>
      <c r="AI20" s="217">
        <v>200</v>
      </c>
      <c r="AJ20" s="424">
        <v>0</v>
      </c>
      <c r="AK20" s="525">
        <f>SUM(AG20:AJ20)</f>
        <v>200</v>
      </c>
      <c r="AL20" s="528">
        <f t="shared" si="0"/>
        <v>200</v>
      </c>
      <c r="AM20" s="58">
        <v>137</v>
      </c>
      <c r="AN20" s="377">
        <v>63</v>
      </c>
      <c r="AO20" s="513">
        <f t="shared" si="3"/>
        <v>200</v>
      </c>
      <c r="AP20" s="375">
        <v>0</v>
      </c>
      <c r="AQ20" s="217">
        <v>1</v>
      </c>
      <c r="AR20" s="221">
        <v>0</v>
      </c>
      <c r="AS20" s="374">
        <v>0</v>
      </c>
      <c r="AT20" s="217">
        <v>0</v>
      </c>
      <c r="AU20" s="221">
        <v>0</v>
      </c>
      <c r="AV20" s="374">
        <v>0</v>
      </c>
      <c r="AW20" s="424">
        <v>0</v>
      </c>
      <c r="AX20" s="425">
        <v>0</v>
      </c>
      <c r="AY20" s="376">
        <v>0</v>
      </c>
    </row>
    <row r="21" spans="1:51" s="150" customFormat="1" ht="153" hidden="1" customHeight="1">
      <c r="A21" s="360">
        <v>4</v>
      </c>
      <c r="B21" s="493"/>
      <c r="C21" s="493"/>
      <c r="D21" s="361"/>
      <c r="E21" s="493"/>
      <c r="F21" s="493"/>
      <c r="G21" s="493"/>
      <c r="H21" s="362"/>
      <c r="I21" s="362"/>
      <c r="J21" s="362"/>
      <c r="K21" s="362"/>
      <c r="L21" s="493"/>
      <c r="M21" s="370"/>
      <c r="N21" s="372"/>
      <c r="O21" s="360">
        <v>4</v>
      </c>
      <c r="P21" s="493"/>
      <c r="Q21" s="493"/>
      <c r="R21" s="493"/>
      <c r="S21" s="493"/>
      <c r="T21" s="493"/>
      <c r="U21" s="493"/>
      <c r="V21" s="557"/>
      <c r="W21" s="493"/>
      <c r="X21" s="557"/>
      <c r="Y21" s="363"/>
      <c r="Z21" s="360">
        <v>4</v>
      </c>
      <c r="AA21" s="493"/>
      <c r="AB21" s="374"/>
      <c r="AC21" s="374"/>
      <c r="AD21" s="217"/>
      <c r="AE21" s="424"/>
      <c r="AF21" s="425"/>
      <c r="AG21" s="375"/>
      <c r="AH21" s="374"/>
      <c r="AI21" s="217"/>
      <c r="AJ21" s="424"/>
      <c r="AK21" s="525"/>
      <c r="AL21" s="528">
        <f t="shared" si="0"/>
        <v>0</v>
      </c>
      <c r="AM21" s="58"/>
      <c r="AN21" s="377"/>
      <c r="AO21" s="513"/>
      <c r="AP21" s="375"/>
      <c r="AQ21" s="217"/>
      <c r="AR21" s="221"/>
      <c r="AS21" s="374"/>
      <c r="AT21" s="217"/>
      <c r="AU21" s="221"/>
      <c r="AV21" s="374"/>
      <c r="AW21" s="424"/>
      <c r="AX21" s="425"/>
      <c r="AY21" s="376">
        <f>SUM(AB21:AX21)</f>
        <v>0</v>
      </c>
    </row>
    <row r="22" spans="1:51" s="150" customFormat="1" ht="161.25" customHeight="1">
      <c r="A22" s="480">
        <v>11</v>
      </c>
      <c r="B22" s="75" t="s">
        <v>1065</v>
      </c>
      <c r="C22" s="75" t="s">
        <v>363</v>
      </c>
      <c r="D22" s="79" t="s">
        <v>1093</v>
      </c>
      <c r="E22" s="75" t="s">
        <v>1066</v>
      </c>
      <c r="F22" s="75" t="s">
        <v>1067</v>
      </c>
      <c r="G22" s="75" t="s">
        <v>51</v>
      </c>
      <c r="H22" s="78" t="s">
        <v>1068</v>
      </c>
      <c r="I22" s="78" t="s">
        <v>1069</v>
      </c>
      <c r="J22" s="78" t="s">
        <v>1070</v>
      </c>
      <c r="K22" s="78" t="s">
        <v>1071</v>
      </c>
      <c r="L22" s="75" t="s">
        <v>270</v>
      </c>
      <c r="M22" s="370">
        <v>1</v>
      </c>
      <c r="N22" s="372">
        <v>0</v>
      </c>
      <c r="O22" s="480">
        <v>11</v>
      </c>
      <c r="P22" s="75" t="s">
        <v>1065</v>
      </c>
      <c r="Q22" s="75" t="s">
        <v>1072</v>
      </c>
      <c r="R22" s="75" t="s">
        <v>379</v>
      </c>
      <c r="S22" s="75" t="s">
        <v>296</v>
      </c>
      <c r="T22" s="75" t="s">
        <v>381</v>
      </c>
      <c r="U22" s="75" t="s">
        <v>382</v>
      </c>
      <c r="V22" s="559">
        <v>45.792000000000002</v>
      </c>
      <c r="W22" s="75" t="s">
        <v>383</v>
      </c>
      <c r="X22" s="559" t="s">
        <v>1171</v>
      </c>
      <c r="Y22" s="81" t="s">
        <v>1073</v>
      </c>
      <c r="Z22" s="480">
        <v>11</v>
      </c>
      <c r="AA22" s="75" t="s">
        <v>1065</v>
      </c>
      <c r="AB22" s="374">
        <v>0</v>
      </c>
      <c r="AC22" s="374">
        <v>0</v>
      </c>
      <c r="AD22" s="217">
        <v>0</v>
      </c>
      <c r="AE22" s="424">
        <v>0</v>
      </c>
      <c r="AF22" s="425">
        <f t="shared" ref="AF22" si="11">SUM(AB22:AE22)</f>
        <v>0</v>
      </c>
      <c r="AG22" s="375">
        <v>0</v>
      </c>
      <c r="AH22" s="374">
        <v>0</v>
      </c>
      <c r="AI22" s="217"/>
      <c r="AJ22" s="424">
        <v>0</v>
      </c>
      <c r="AK22" s="525">
        <f t="shared" ref="AK22" si="12">SUM(AG22:AJ22)</f>
        <v>0</v>
      </c>
      <c r="AL22" s="528">
        <f t="shared" ref="AL22" si="13">SUM(AF22,AK22)</f>
        <v>0</v>
      </c>
      <c r="AM22" s="58">
        <v>0</v>
      </c>
      <c r="AN22" s="377">
        <v>0</v>
      </c>
      <c r="AO22" s="513">
        <f t="shared" ref="AO22" si="14">SUM(AM22:AN22)</f>
        <v>0</v>
      </c>
      <c r="AP22" s="375">
        <v>0</v>
      </c>
      <c r="AQ22" s="217">
        <v>1</v>
      </c>
      <c r="AR22" s="221">
        <v>0</v>
      </c>
      <c r="AS22" s="374">
        <v>0</v>
      </c>
      <c r="AT22" s="217">
        <v>0</v>
      </c>
      <c r="AU22" s="221">
        <v>0</v>
      </c>
      <c r="AV22" s="374">
        <v>0</v>
      </c>
      <c r="AW22" s="424">
        <v>0</v>
      </c>
      <c r="AX22" s="425">
        <v>0</v>
      </c>
      <c r="AY22" s="376">
        <v>1</v>
      </c>
    </row>
    <row r="23" spans="1:51" s="512" customFormat="1" ht="252" customHeight="1">
      <c r="A23" s="360">
        <v>12</v>
      </c>
      <c r="B23" s="506" t="s">
        <v>1047</v>
      </c>
      <c r="C23" s="506" t="s">
        <v>1048</v>
      </c>
      <c r="D23" s="361" t="s">
        <v>1049</v>
      </c>
      <c r="E23" s="506" t="s">
        <v>1050</v>
      </c>
      <c r="F23" s="506" t="s">
        <v>1050</v>
      </c>
      <c r="G23" s="506" t="s">
        <v>366</v>
      </c>
      <c r="H23" s="507">
        <v>43405</v>
      </c>
      <c r="I23" s="507">
        <v>43646</v>
      </c>
      <c r="J23" s="507" t="s">
        <v>1051</v>
      </c>
      <c r="K23" s="507" t="s">
        <v>283</v>
      </c>
      <c r="L23" s="506" t="s">
        <v>295</v>
      </c>
      <c r="M23" s="370">
        <v>10</v>
      </c>
      <c r="N23" s="372">
        <v>322</v>
      </c>
      <c r="O23" s="360">
        <v>12</v>
      </c>
      <c r="P23" s="506" t="s">
        <v>1047</v>
      </c>
      <c r="Q23" s="506" t="s">
        <v>1052</v>
      </c>
      <c r="R23" s="506" t="s">
        <v>1053</v>
      </c>
      <c r="S23" s="506" t="s">
        <v>1054</v>
      </c>
      <c r="T23" s="506" t="s">
        <v>1055</v>
      </c>
      <c r="U23" s="506" t="s">
        <v>1056</v>
      </c>
      <c r="V23" s="560">
        <v>352729</v>
      </c>
      <c r="W23" s="506" t="s">
        <v>1057</v>
      </c>
      <c r="X23" s="560">
        <v>352729</v>
      </c>
      <c r="Y23" s="509" t="s">
        <v>1058</v>
      </c>
      <c r="Z23" s="360">
        <v>12</v>
      </c>
      <c r="AA23" s="506" t="s">
        <v>1047</v>
      </c>
      <c r="AB23" s="492">
        <v>1</v>
      </c>
      <c r="AC23" s="492">
        <v>51</v>
      </c>
      <c r="AD23" s="492">
        <v>0</v>
      </c>
      <c r="AE23" s="510">
        <v>2</v>
      </c>
      <c r="AF23" s="508">
        <f>SUM(AB23:AE23)</f>
        <v>54</v>
      </c>
      <c r="AG23" s="511">
        <v>21</v>
      </c>
      <c r="AH23" s="492">
        <v>240</v>
      </c>
      <c r="AI23" s="492">
        <v>0</v>
      </c>
      <c r="AJ23" s="510">
        <v>7</v>
      </c>
      <c r="AK23" s="364">
        <f>SUM(AG23:AJ23)</f>
        <v>268</v>
      </c>
      <c r="AL23" s="528">
        <f t="shared" si="0"/>
        <v>322</v>
      </c>
      <c r="AM23" s="58">
        <v>307</v>
      </c>
      <c r="AN23" s="377">
        <v>15</v>
      </c>
      <c r="AO23" s="513">
        <f t="shared" ref="AO23:AO35" si="15">SUM(AM23:AN23)</f>
        <v>322</v>
      </c>
      <c r="AP23" s="511">
        <v>6</v>
      </c>
      <c r="AQ23" s="492">
        <v>4</v>
      </c>
      <c r="AR23" s="492">
        <v>0</v>
      </c>
      <c r="AS23" s="492">
        <v>0</v>
      </c>
      <c r="AT23" s="492">
        <v>0</v>
      </c>
      <c r="AU23" s="492">
        <v>0</v>
      </c>
      <c r="AV23" s="492">
        <v>0</v>
      </c>
      <c r="AW23" s="510">
        <v>0</v>
      </c>
      <c r="AX23" s="508">
        <v>0</v>
      </c>
      <c r="AY23" s="376">
        <v>10</v>
      </c>
    </row>
    <row r="24" spans="1:51" s="150" customFormat="1" ht="140.25" customHeight="1">
      <c r="A24" s="69">
        <v>13</v>
      </c>
      <c r="B24" s="72" t="s">
        <v>1090</v>
      </c>
      <c r="C24" s="72" t="s">
        <v>363</v>
      </c>
      <c r="D24" s="79" t="s">
        <v>1061</v>
      </c>
      <c r="E24" s="70" t="s">
        <v>348</v>
      </c>
      <c r="F24" s="70" t="s">
        <v>268</v>
      </c>
      <c r="G24" s="70" t="s">
        <v>399</v>
      </c>
      <c r="H24" s="71">
        <v>43104</v>
      </c>
      <c r="I24" s="71">
        <v>43190</v>
      </c>
      <c r="J24" s="71" t="s">
        <v>396</v>
      </c>
      <c r="K24" s="71" t="s">
        <v>400</v>
      </c>
      <c r="L24" s="70" t="s">
        <v>270</v>
      </c>
      <c r="M24" s="370">
        <v>2</v>
      </c>
      <c r="N24" s="372">
        <v>30</v>
      </c>
      <c r="O24" s="69">
        <v>13</v>
      </c>
      <c r="P24" s="72" t="s">
        <v>1090</v>
      </c>
      <c r="Q24" s="70" t="s">
        <v>1062</v>
      </c>
      <c r="R24" s="70" t="s">
        <v>227</v>
      </c>
      <c r="S24" s="70" t="s">
        <v>401</v>
      </c>
      <c r="T24" s="70" t="s">
        <v>227</v>
      </c>
      <c r="U24" s="72" t="s">
        <v>402</v>
      </c>
      <c r="V24" s="558">
        <v>13400</v>
      </c>
      <c r="W24" s="72" t="s">
        <v>271</v>
      </c>
      <c r="X24" s="558">
        <f t="shared" ref="X24:X31" si="16">V24*3.6</f>
        <v>48240</v>
      </c>
      <c r="Y24" s="80" t="s">
        <v>403</v>
      </c>
      <c r="Z24" s="69">
        <v>13</v>
      </c>
      <c r="AA24" s="72" t="s">
        <v>1090</v>
      </c>
      <c r="AB24" s="374">
        <v>16</v>
      </c>
      <c r="AC24" s="374">
        <v>0</v>
      </c>
      <c r="AD24" s="217">
        <v>14</v>
      </c>
      <c r="AE24" s="424">
        <v>0</v>
      </c>
      <c r="AF24" s="425">
        <f t="shared" ref="AF24" si="17">SUM(AB24:AE24)</f>
        <v>30</v>
      </c>
      <c r="AG24" s="375">
        <v>0</v>
      </c>
      <c r="AH24" s="374">
        <v>0</v>
      </c>
      <c r="AI24" s="217">
        <v>0</v>
      </c>
      <c r="AJ24" s="424">
        <v>0</v>
      </c>
      <c r="AK24" s="525">
        <v>0</v>
      </c>
      <c r="AL24" s="528">
        <f t="shared" si="0"/>
        <v>30</v>
      </c>
      <c r="AM24" s="58">
        <v>16</v>
      </c>
      <c r="AN24" s="377">
        <v>14</v>
      </c>
      <c r="AO24" s="513">
        <f t="shared" si="15"/>
        <v>30</v>
      </c>
      <c r="AP24" s="375">
        <v>0</v>
      </c>
      <c r="AQ24" s="217">
        <v>2</v>
      </c>
      <c r="AR24" s="221">
        <v>0</v>
      </c>
      <c r="AS24" s="374">
        <v>0</v>
      </c>
      <c r="AT24" s="217">
        <v>0</v>
      </c>
      <c r="AU24" s="221">
        <v>0</v>
      </c>
      <c r="AV24" s="374">
        <v>0</v>
      </c>
      <c r="AW24" s="424">
        <v>0</v>
      </c>
      <c r="AX24" s="425">
        <v>0</v>
      </c>
      <c r="AY24" s="376">
        <f>SUM(AP24:AX24)</f>
        <v>2</v>
      </c>
    </row>
    <row r="25" spans="1:51" s="26" customFormat="1" ht="39.75" customHeight="1" thickBot="1">
      <c r="A25" s="148"/>
      <c r="B25" s="1011" t="s">
        <v>1189</v>
      </c>
      <c r="C25" s="1011"/>
      <c r="D25" s="1011"/>
      <c r="E25" s="1011"/>
      <c r="F25" s="1011"/>
      <c r="G25" s="1012">
        <v>2018</v>
      </c>
      <c r="H25" s="1012"/>
      <c r="I25" s="1012"/>
      <c r="J25" s="1012"/>
      <c r="K25" s="148"/>
      <c r="L25" s="148"/>
      <c r="M25" s="148"/>
      <c r="N25" s="159">
        <v>32</v>
      </c>
      <c r="O25" s="148"/>
      <c r="P25" s="63"/>
      <c r="Q25" s="63"/>
      <c r="V25" s="56"/>
      <c r="X25" s="56"/>
      <c r="Y25" s="152">
        <v>33</v>
      </c>
      <c r="Z25" s="148"/>
      <c r="AA25" s="63"/>
      <c r="AL25" s="526"/>
      <c r="AX25" s="1022">
        <v>34</v>
      </c>
      <c r="AY25" s="1022"/>
    </row>
    <row r="26" spans="1:51" s="20" customFormat="1" ht="30" customHeight="1" thickBot="1">
      <c r="A26" s="1016" t="s">
        <v>107</v>
      </c>
      <c r="B26" s="652" t="s">
        <v>31</v>
      </c>
      <c r="C26" s="652" t="s">
        <v>33</v>
      </c>
      <c r="D26" s="1013" t="s">
        <v>35</v>
      </c>
      <c r="E26" s="652" t="s">
        <v>37</v>
      </c>
      <c r="F26" s="1013" t="s">
        <v>111</v>
      </c>
      <c r="G26" s="1013" t="s">
        <v>196</v>
      </c>
      <c r="H26" s="1013" t="s">
        <v>40</v>
      </c>
      <c r="I26" s="1013" t="s">
        <v>40</v>
      </c>
      <c r="J26" s="1013" t="s">
        <v>27</v>
      </c>
      <c r="K26" s="1013" t="s">
        <v>48</v>
      </c>
      <c r="L26" s="1013" t="s">
        <v>44</v>
      </c>
      <c r="M26" s="1035" t="s">
        <v>220</v>
      </c>
      <c r="N26" s="1052" t="s">
        <v>221</v>
      </c>
      <c r="O26" s="1016" t="s">
        <v>107</v>
      </c>
      <c r="P26" s="652" t="s">
        <v>31</v>
      </c>
      <c r="Q26" s="1013" t="s">
        <v>43</v>
      </c>
      <c r="R26" s="51" t="s">
        <v>31</v>
      </c>
      <c r="S26" s="652" t="s">
        <v>202</v>
      </c>
      <c r="T26" s="657" t="s">
        <v>206</v>
      </c>
      <c r="U26" s="652" t="s">
        <v>207</v>
      </c>
      <c r="V26" s="652" t="s">
        <v>216</v>
      </c>
      <c r="W26" s="1049" t="s">
        <v>33</v>
      </c>
      <c r="X26" s="652" t="s">
        <v>213</v>
      </c>
      <c r="Y26" s="1019" t="s">
        <v>197</v>
      </c>
      <c r="Z26" s="1016" t="s">
        <v>107</v>
      </c>
      <c r="AA26" s="652" t="s">
        <v>31</v>
      </c>
      <c r="AB26" s="1067" t="s">
        <v>8</v>
      </c>
      <c r="AC26" s="1065"/>
      <c r="AD26" s="1065"/>
      <c r="AE26" s="1065"/>
      <c r="AF26" s="1065"/>
      <c r="AG26" s="1065"/>
      <c r="AH26" s="1065"/>
      <c r="AI26" s="1065"/>
      <c r="AJ26" s="1065"/>
      <c r="AK26" s="1065"/>
      <c r="AL26" s="1062" t="s">
        <v>103</v>
      </c>
      <c r="AM26" s="1065"/>
      <c r="AN26" s="1066"/>
      <c r="AO26" s="1023" t="s">
        <v>103</v>
      </c>
      <c r="AP26" s="1071" t="s">
        <v>16</v>
      </c>
      <c r="AQ26" s="1071"/>
      <c r="AR26" s="1071"/>
      <c r="AS26" s="1071"/>
      <c r="AT26" s="1071"/>
      <c r="AU26" s="1071"/>
      <c r="AV26" s="1071"/>
      <c r="AW26" s="1071"/>
      <c r="AX26" s="1072"/>
      <c r="AY26" s="1068" t="s">
        <v>103</v>
      </c>
    </row>
    <row r="27" spans="1:51" s="20" customFormat="1" ht="30" customHeight="1" thickBot="1">
      <c r="A27" s="1017"/>
      <c r="B27" s="653" t="s">
        <v>218</v>
      </c>
      <c r="C27" s="52" t="s">
        <v>194</v>
      </c>
      <c r="D27" s="1014"/>
      <c r="E27" s="653" t="s">
        <v>38</v>
      </c>
      <c r="F27" s="1014"/>
      <c r="G27" s="1014"/>
      <c r="H27" s="1014"/>
      <c r="I27" s="1014"/>
      <c r="J27" s="1014"/>
      <c r="K27" s="1014"/>
      <c r="L27" s="1014"/>
      <c r="M27" s="1036"/>
      <c r="N27" s="1053"/>
      <c r="O27" s="1017"/>
      <c r="P27" s="653" t="s">
        <v>218</v>
      </c>
      <c r="Q27" s="1014"/>
      <c r="R27" s="53" t="s">
        <v>198</v>
      </c>
      <c r="S27" s="653" t="s">
        <v>203</v>
      </c>
      <c r="T27" s="658" t="s">
        <v>199</v>
      </c>
      <c r="U27" s="653" t="s">
        <v>208</v>
      </c>
      <c r="V27" s="1014" t="s">
        <v>211</v>
      </c>
      <c r="W27" s="1050"/>
      <c r="X27" s="653" t="s">
        <v>214</v>
      </c>
      <c r="Y27" s="1020"/>
      <c r="Z27" s="1017"/>
      <c r="AA27" s="653" t="s">
        <v>218</v>
      </c>
      <c r="AB27" s="1038" t="s">
        <v>114</v>
      </c>
      <c r="AC27" s="1039"/>
      <c r="AD27" s="1039"/>
      <c r="AE27" s="1039"/>
      <c r="AF27" s="546">
        <v>18</v>
      </c>
      <c r="AG27" s="1040" t="s">
        <v>115</v>
      </c>
      <c r="AH27" s="1041"/>
      <c r="AI27" s="1041"/>
      <c r="AJ27" s="1041"/>
      <c r="AK27" s="527">
        <v>18</v>
      </c>
      <c r="AL27" s="1063"/>
      <c r="AM27" s="1042" t="s">
        <v>9</v>
      </c>
      <c r="AN27" s="1059" t="s">
        <v>10</v>
      </c>
      <c r="AO27" s="1024"/>
      <c r="AP27" s="1081" t="s">
        <v>251</v>
      </c>
      <c r="AQ27" s="1081"/>
      <c r="AR27" s="1082"/>
      <c r="AS27" s="1083" t="s">
        <v>17</v>
      </c>
      <c r="AT27" s="1084"/>
      <c r="AU27" s="1085"/>
      <c r="AV27" s="1032" t="s">
        <v>113</v>
      </c>
      <c r="AW27" s="1033"/>
      <c r="AX27" s="1034"/>
      <c r="AY27" s="1069"/>
    </row>
    <row r="28" spans="1:51" s="20" customFormat="1" ht="30" customHeight="1">
      <c r="A28" s="1017"/>
      <c r="B28" s="653" t="s">
        <v>219</v>
      </c>
      <c r="C28" s="1014" t="s">
        <v>34</v>
      </c>
      <c r="D28" s="1014" t="s">
        <v>195</v>
      </c>
      <c r="E28" s="1014" t="s">
        <v>195</v>
      </c>
      <c r="F28" s="1014" t="s">
        <v>195</v>
      </c>
      <c r="G28" s="1014" t="s">
        <v>195</v>
      </c>
      <c r="H28" s="1014" t="s">
        <v>41</v>
      </c>
      <c r="I28" s="1014" t="s">
        <v>42</v>
      </c>
      <c r="J28" s="1014" t="s">
        <v>195</v>
      </c>
      <c r="K28" s="1014" t="s">
        <v>49</v>
      </c>
      <c r="L28" s="1014" t="s">
        <v>45</v>
      </c>
      <c r="M28" s="1036"/>
      <c r="N28" s="1053"/>
      <c r="O28" s="1017"/>
      <c r="P28" s="653" t="s">
        <v>219</v>
      </c>
      <c r="Q28" s="1014" t="s">
        <v>195</v>
      </c>
      <c r="R28" s="53" t="s">
        <v>199</v>
      </c>
      <c r="S28" s="653" t="s">
        <v>199</v>
      </c>
      <c r="T28" s="658" t="s">
        <v>204</v>
      </c>
      <c r="U28" s="653" t="s">
        <v>209</v>
      </c>
      <c r="V28" s="1014"/>
      <c r="W28" s="1050" t="s">
        <v>212</v>
      </c>
      <c r="X28" s="1014" t="s">
        <v>215</v>
      </c>
      <c r="Y28" s="1020"/>
      <c r="Z28" s="1017"/>
      <c r="AA28" s="653" t="s">
        <v>219</v>
      </c>
      <c r="AB28" s="1045" t="s">
        <v>11</v>
      </c>
      <c r="AC28" s="1046"/>
      <c r="AD28" s="1047" t="s">
        <v>12</v>
      </c>
      <c r="AE28" s="1048"/>
      <c r="AF28" s="1030" t="s">
        <v>13</v>
      </c>
      <c r="AG28" s="1055" t="s">
        <v>11</v>
      </c>
      <c r="AH28" s="1046"/>
      <c r="AI28" s="1047" t="s">
        <v>12</v>
      </c>
      <c r="AJ28" s="1056"/>
      <c r="AK28" s="1057" t="s">
        <v>13</v>
      </c>
      <c r="AL28" s="1063"/>
      <c r="AM28" s="1043"/>
      <c r="AN28" s="1060"/>
      <c r="AO28" s="1024"/>
      <c r="AP28" s="1077" t="s">
        <v>11</v>
      </c>
      <c r="AQ28" s="1073" t="s">
        <v>12</v>
      </c>
      <c r="AR28" s="1075" t="s">
        <v>13</v>
      </c>
      <c r="AS28" s="1077" t="s">
        <v>11</v>
      </c>
      <c r="AT28" s="1073" t="s">
        <v>12</v>
      </c>
      <c r="AU28" s="1079" t="s">
        <v>13</v>
      </c>
      <c r="AV28" s="1026" t="s">
        <v>11</v>
      </c>
      <c r="AW28" s="1028" t="s">
        <v>12</v>
      </c>
      <c r="AX28" s="1030" t="s">
        <v>13</v>
      </c>
      <c r="AY28" s="1069"/>
    </row>
    <row r="29" spans="1:51" s="20" customFormat="1" ht="30" customHeight="1" thickBot="1">
      <c r="A29" s="1018"/>
      <c r="B29" s="654" t="s">
        <v>217</v>
      </c>
      <c r="C29" s="1015"/>
      <c r="D29" s="1015"/>
      <c r="E29" s="1015"/>
      <c r="F29" s="1015"/>
      <c r="G29" s="1015"/>
      <c r="H29" s="1015"/>
      <c r="I29" s="1015"/>
      <c r="J29" s="1015"/>
      <c r="K29" s="1015"/>
      <c r="L29" s="1015"/>
      <c r="M29" s="1037"/>
      <c r="N29" s="1054"/>
      <c r="O29" s="1018"/>
      <c r="P29" s="654" t="s">
        <v>217</v>
      </c>
      <c r="Q29" s="1015"/>
      <c r="R29" s="54" t="s">
        <v>200</v>
      </c>
      <c r="S29" s="654" t="s">
        <v>201</v>
      </c>
      <c r="T29" s="659" t="s">
        <v>205</v>
      </c>
      <c r="U29" s="654" t="s">
        <v>210</v>
      </c>
      <c r="V29" s="654" t="s">
        <v>195</v>
      </c>
      <c r="W29" s="1051"/>
      <c r="X29" s="1015"/>
      <c r="Y29" s="1021"/>
      <c r="Z29" s="1018"/>
      <c r="AA29" s="654" t="s">
        <v>217</v>
      </c>
      <c r="AB29" s="650" t="s">
        <v>108</v>
      </c>
      <c r="AC29" s="373" t="s">
        <v>109</v>
      </c>
      <c r="AD29" s="655" t="s">
        <v>108</v>
      </c>
      <c r="AE29" s="651" t="s">
        <v>109</v>
      </c>
      <c r="AF29" s="1031"/>
      <c r="AG29" s="656" t="s">
        <v>108</v>
      </c>
      <c r="AH29" s="373" t="s">
        <v>109</v>
      </c>
      <c r="AI29" s="655" t="s">
        <v>108</v>
      </c>
      <c r="AJ29" s="547" t="s">
        <v>109</v>
      </c>
      <c r="AK29" s="1058"/>
      <c r="AL29" s="1064"/>
      <c r="AM29" s="1044"/>
      <c r="AN29" s="1061"/>
      <c r="AO29" s="1025"/>
      <c r="AP29" s="1078"/>
      <c r="AQ29" s="1074"/>
      <c r="AR29" s="1076"/>
      <c r="AS29" s="1078"/>
      <c r="AT29" s="1074"/>
      <c r="AU29" s="1080"/>
      <c r="AV29" s="1027"/>
      <c r="AW29" s="1029"/>
      <c r="AX29" s="1031"/>
      <c r="AY29" s="1070"/>
    </row>
    <row r="30" spans="1:51" s="150" customFormat="1" ht="140.25" customHeight="1">
      <c r="A30" s="360">
        <v>14</v>
      </c>
      <c r="B30" s="602" t="s">
        <v>1090</v>
      </c>
      <c r="C30" s="602" t="s">
        <v>363</v>
      </c>
      <c r="D30" s="361" t="s">
        <v>1061</v>
      </c>
      <c r="E30" s="602" t="s">
        <v>348</v>
      </c>
      <c r="F30" s="602" t="s">
        <v>268</v>
      </c>
      <c r="G30" s="602" t="s">
        <v>1059</v>
      </c>
      <c r="H30" s="362">
        <v>43482</v>
      </c>
      <c r="I30" s="362">
        <v>43585</v>
      </c>
      <c r="J30" s="362" t="s">
        <v>1063</v>
      </c>
      <c r="K30" s="362" t="s">
        <v>400</v>
      </c>
      <c r="L30" s="602" t="s">
        <v>270</v>
      </c>
      <c r="M30" s="370">
        <v>2</v>
      </c>
      <c r="N30" s="372">
        <v>30</v>
      </c>
      <c r="O30" s="360">
        <v>14</v>
      </c>
      <c r="P30" s="602" t="s">
        <v>1090</v>
      </c>
      <c r="Q30" s="602" t="s">
        <v>1062</v>
      </c>
      <c r="R30" s="602" t="s">
        <v>227</v>
      </c>
      <c r="S30" s="602" t="s">
        <v>401</v>
      </c>
      <c r="T30" s="602" t="s">
        <v>227</v>
      </c>
      <c r="U30" s="602" t="s">
        <v>402</v>
      </c>
      <c r="V30" s="557">
        <v>14100</v>
      </c>
      <c r="W30" s="602" t="s">
        <v>271</v>
      </c>
      <c r="X30" s="557">
        <f t="shared" si="16"/>
        <v>50760</v>
      </c>
      <c r="Y30" s="363" t="s">
        <v>403</v>
      </c>
      <c r="Z30" s="360">
        <v>14</v>
      </c>
      <c r="AA30" s="602" t="s">
        <v>1090</v>
      </c>
      <c r="AB30" s="374">
        <v>16</v>
      </c>
      <c r="AC30" s="374">
        <v>0</v>
      </c>
      <c r="AD30" s="217">
        <v>14</v>
      </c>
      <c r="AE30" s="424">
        <v>0</v>
      </c>
      <c r="AF30" s="425">
        <f t="shared" ref="AF30" si="18">SUM(AB30:AE30)</f>
        <v>30</v>
      </c>
      <c r="AG30" s="375">
        <v>0</v>
      </c>
      <c r="AH30" s="374">
        <v>0</v>
      </c>
      <c r="AI30" s="217">
        <v>0</v>
      </c>
      <c r="AJ30" s="424">
        <v>0</v>
      </c>
      <c r="AK30" s="525">
        <v>0</v>
      </c>
      <c r="AL30" s="528">
        <f t="shared" si="0"/>
        <v>30</v>
      </c>
      <c r="AM30" s="58">
        <v>16</v>
      </c>
      <c r="AN30" s="377">
        <v>14</v>
      </c>
      <c r="AO30" s="513">
        <f t="shared" si="15"/>
        <v>30</v>
      </c>
      <c r="AP30" s="375">
        <v>0</v>
      </c>
      <c r="AQ30" s="217">
        <v>2</v>
      </c>
      <c r="AR30" s="221">
        <v>0</v>
      </c>
      <c r="AS30" s="374">
        <v>0</v>
      </c>
      <c r="AT30" s="217">
        <v>0</v>
      </c>
      <c r="AU30" s="221">
        <v>0</v>
      </c>
      <c r="AV30" s="374">
        <v>0</v>
      </c>
      <c r="AW30" s="424">
        <v>0</v>
      </c>
      <c r="AX30" s="425">
        <v>0</v>
      </c>
      <c r="AY30" s="376">
        <f>SUM(AP30:AX30)</f>
        <v>2</v>
      </c>
    </row>
    <row r="31" spans="1:51" s="150" customFormat="1" ht="154.5" customHeight="1">
      <c r="A31" s="69">
        <v>15</v>
      </c>
      <c r="B31" s="72" t="s">
        <v>404</v>
      </c>
      <c r="C31" s="72" t="s">
        <v>363</v>
      </c>
      <c r="D31" s="79" t="s">
        <v>405</v>
      </c>
      <c r="E31" s="70" t="s">
        <v>406</v>
      </c>
      <c r="F31" s="70" t="s">
        <v>268</v>
      </c>
      <c r="G31" s="70" t="s">
        <v>269</v>
      </c>
      <c r="H31" s="71">
        <v>43018</v>
      </c>
      <c r="I31" s="71">
        <v>43200</v>
      </c>
      <c r="J31" s="71" t="s">
        <v>372</v>
      </c>
      <c r="K31" s="71" t="s">
        <v>283</v>
      </c>
      <c r="L31" s="70" t="s">
        <v>407</v>
      </c>
      <c r="M31" s="370">
        <v>0</v>
      </c>
      <c r="N31" s="372">
        <v>70</v>
      </c>
      <c r="O31" s="69">
        <v>15</v>
      </c>
      <c r="P31" s="72" t="s">
        <v>404</v>
      </c>
      <c r="Q31" s="70" t="s">
        <v>408</v>
      </c>
      <c r="R31" s="70" t="s">
        <v>237</v>
      </c>
      <c r="S31" s="70" t="s">
        <v>409</v>
      </c>
      <c r="T31" s="70" t="s">
        <v>185</v>
      </c>
      <c r="U31" s="72" t="s">
        <v>185</v>
      </c>
      <c r="V31" s="558">
        <v>4177.8500000000004</v>
      </c>
      <c r="W31" s="72" t="s">
        <v>271</v>
      </c>
      <c r="X31" s="558">
        <f t="shared" si="16"/>
        <v>15040.260000000002</v>
      </c>
      <c r="Y31" s="80" t="s">
        <v>410</v>
      </c>
      <c r="Z31" s="69">
        <v>15</v>
      </c>
      <c r="AA31" s="72" t="s">
        <v>404</v>
      </c>
      <c r="AB31" s="374">
        <v>0</v>
      </c>
      <c r="AC31" s="374">
        <v>0</v>
      </c>
      <c r="AD31" s="217">
        <v>0</v>
      </c>
      <c r="AE31" s="424">
        <v>0</v>
      </c>
      <c r="AF31" s="425">
        <f>SUM(AB31:AE31)</f>
        <v>0</v>
      </c>
      <c r="AG31" s="375">
        <v>12</v>
      </c>
      <c r="AH31" s="374">
        <v>8</v>
      </c>
      <c r="AI31" s="217">
        <v>1</v>
      </c>
      <c r="AJ31" s="424">
        <v>49</v>
      </c>
      <c r="AK31" s="525">
        <f>SUM(AG31:AJ31)</f>
        <v>70</v>
      </c>
      <c r="AL31" s="528">
        <f t="shared" si="0"/>
        <v>70</v>
      </c>
      <c r="AM31" s="58">
        <v>65</v>
      </c>
      <c r="AN31" s="377">
        <v>5</v>
      </c>
      <c r="AO31" s="513">
        <f t="shared" si="15"/>
        <v>70</v>
      </c>
      <c r="AP31" s="375">
        <v>0</v>
      </c>
      <c r="AQ31" s="217">
        <v>1</v>
      </c>
      <c r="AR31" s="221">
        <f>SUM(AP31:AQ31)</f>
        <v>1</v>
      </c>
      <c r="AS31" s="374">
        <v>0</v>
      </c>
      <c r="AT31" s="217">
        <v>0</v>
      </c>
      <c r="AU31" s="221">
        <f>SUM(AS31:AT31)</f>
        <v>0</v>
      </c>
      <c r="AV31" s="374">
        <v>0</v>
      </c>
      <c r="AW31" s="424">
        <v>0</v>
      </c>
      <c r="AX31" s="425">
        <f>SUM(AV31:AW31)</f>
        <v>0</v>
      </c>
      <c r="AY31" s="376">
        <v>1</v>
      </c>
    </row>
    <row r="32" spans="1:51" s="150" customFormat="1" ht="135.6" customHeight="1">
      <c r="A32" s="360">
        <v>16</v>
      </c>
      <c r="B32" s="602" t="s">
        <v>411</v>
      </c>
      <c r="C32" s="602" t="s">
        <v>363</v>
      </c>
      <c r="D32" s="361" t="s">
        <v>1064</v>
      </c>
      <c r="E32" s="602" t="s">
        <v>348</v>
      </c>
      <c r="F32" s="602" t="s">
        <v>268</v>
      </c>
      <c r="G32" s="602" t="s">
        <v>269</v>
      </c>
      <c r="H32" s="362">
        <v>42788</v>
      </c>
      <c r="I32" s="362">
        <v>43152</v>
      </c>
      <c r="J32" s="362" t="s">
        <v>412</v>
      </c>
      <c r="K32" s="362" t="s">
        <v>283</v>
      </c>
      <c r="L32" s="602" t="s">
        <v>407</v>
      </c>
      <c r="M32" s="370">
        <v>5</v>
      </c>
      <c r="N32" s="372">
        <v>6764</v>
      </c>
      <c r="O32" s="360">
        <v>16</v>
      </c>
      <c r="P32" s="602" t="s">
        <v>411</v>
      </c>
      <c r="Q32" s="602" t="s">
        <v>413</v>
      </c>
      <c r="R32" s="602" t="s">
        <v>237</v>
      </c>
      <c r="S32" s="602" t="s">
        <v>409</v>
      </c>
      <c r="T32" s="602" t="s">
        <v>185</v>
      </c>
      <c r="U32" s="602" t="s">
        <v>185</v>
      </c>
      <c r="V32" s="557">
        <v>18054</v>
      </c>
      <c r="W32" s="602" t="s">
        <v>271</v>
      </c>
      <c r="X32" s="557">
        <f>V32*3.5</f>
        <v>63189</v>
      </c>
      <c r="Y32" s="363" t="s">
        <v>414</v>
      </c>
      <c r="Z32" s="360">
        <v>16</v>
      </c>
      <c r="AA32" s="602" t="s">
        <v>411</v>
      </c>
      <c r="AB32" s="374">
        <v>0</v>
      </c>
      <c r="AC32" s="374">
        <v>0</v>
      </c>
      <c r="AD32" s="217">
        <v>0</v>
      </c>
      <c r="AE32" s="424">
        <v>0</v>
      </c>
      <c r="AF32" s="425">
        <f>SUM(AB32:AE32)</f>
        <v>0</v>
      </c>
      <c r="AG32" s="375">
        <v>0</v>
      </c>
      <c r="AH32" s="374">
        <v>0</v>
      </c>
      <c r="AI32" s="217"/>
      <c r="AJ32" s="424">
        <v>0</v>
      </c>
      <c r="AK32" s="525">
        <f>SUM(AG32:AJ32)</f>
        <v>0</v>
      </c>
      <c r="AL32" s="528">
        <f t="shared" si="0"/>
        <v>0</v>
      </c>
      <c r="AM32" s="58">
        <v>0</v>
      </c>
      <c r="AN32" s="377">
        <v>0</v>
      </c>
      <c r="AO32" s="513">
        <f t="shared" si="15"/>
        <v>0</v>
      </c>
      <c r="AP32" s="375">
        <v>2</v>
      </c>
      <c r="AQ32" s="217">
        <v>4</v>
      </c>
      <c r="AR32" s="221">
        <f>SUM(AP32:AQ32)</f>
        <v>6</v>
      </c>
      <c r="AS32" s="374">
        <v>0</v>
      </c>
      <c r="AT32" s="217">
        <v>0</v>
      </c>
      <c r="AU32" s="221">
        <f>SUM(AS32:AT32)</f>
        <v>0</v>
      </c>
      <c r="AV32" s="374">
        <v>0</v>
      </c>
      <c r="AW32" s="424">
        <v>0</v>
      </c>
      <c r="AX32" s="425">
        <f>SUM(AV32:AW32)</f>
        <v>0</v>
      </c>
      <c r="AY32" s="376">
        <f>SUM(AX32,AU32,AR32,AO32)</f>
        <v>6</v>
      </c>
    </row>
    <row r="33" spans="1:104" s="150" customFormat="1" ht="135.6" customHeight="1">
      <c r="A33" s="69">
        <v>17</v>
      </c>
      <c r="B33" s="72" t="s">
        <v>1091</v>
      </c>
      <c r="C33" s="72" t="s">
        <v>363</v>
      </c>
      <c r="D33" s="79" t="s">
        <v>1092</v>
      </c>
      <c r="E33" s="70" t="s">
        <v>348</v>
      </c>
      <c r="F33" s="70" t="s">
        <v>268</v>
      </c>
      <c r="G33" s="70" t="s">
        <v>269</v>
      </c>
      <c r="H33" s="71">
        <v>43199</v>
      </c>
      <c r="I33" s="71">
        <v>43578</v>
      </c>
      <c r="J33" s="71" t="s">
        <v>412</v>
      </c>
      <c r="K33" s="71" t="s">
        <v>283</v>
      </c>
      <c r="L33" s="70" t="s">
        <v>407</v>
      </c>
      <c r="M33" s="370">
        <v>5</v>
      </c>
      <c r="N33" s="372">
        <v>6859</v>
      </c>
      <c r="O33" s="69">
        <v>17</v>
      </c>
      <c r="P33" s="72" t="s">
        <v>1091</v>
      </c>
      <c r="Q33" s="70" t="s">
        <v>413</v>
      </c>
      <c r="R33" s="70" t="s">
        <v>237</v>
      </c>
      <c r="S33" s="70" t="s">
        <v>409</v>
      </c>
      <c r="T33" s="70" t="s">
        <v>185</v>
      </c>
      <c r="U33" s="72" t="s">
        <v>185</v>
      </c>
      <c r="V33" s="558">
        <v>11929</v>
      </c>
      <c r="W33" s="72" t="s">
        <v>271</v>
      </c>
      <c r="X33" s="558">
        <f>V33*3.5</f>
        <v>41751.5</v>
      </c>
      <c r="Y33" s="80" t="s">
        <v>414</v>
      </c>
      <c r="Z33" s="69">
        <v>17</v>
      </c>
      <c r="AA33" s="72" t="s">
        <v>1091</v>
      </c>
      <c r="AB33" s="374">
        <v>0</v>
      </c>
      <c r="AC33" s="374">
        <v>0</v>
      </c>
      <c r="AD33" s="217">
        <v>0</v>
      </c>
      <c r="AE33" s="424">
        <v>0</v>
      </c>
      <c r="AF33" s="425">
        <f>SUM(AB33:AE33)</f>
        <v>0</v>
      </c>
      <c r="AG33" s="375">
        <v>0</v>
      </c>
      <c r="AH33" s="374">
        <v>0</v>
      </c>
      <c r="AI33" s="217"/>
      <c r="AJ33" s="424">
        <v>0</v>
      </c>
      <c r="AK33" s="525">
        <f t="shared" ref="AK33:AK34" si="19">SUM(AG33:AJ33)</f>
        <v>0</v>
      </c>
      <c r="AL33" s="528">
        <f t="shared" si="0"/>
        <v>0</v>
      </c>
      <c r="AM33" s="58">
        <v>0</v>
      </c>
      <c r="AN33" s="377">
        <v>0</v>
      </c>
      <c r="AO33" s="513">
        <f t="shared" si="15"/>
        <v>0</v>
      </c>
      <c r="AP33" s="375">
        <v>2</v>
      </c>
      <c r="AQ33" s="217">
        <v>4</v>
      </c>
      <c r="AR33" s="221">
        <f>SUM(AP33:AQ33)</f>
        <v>6</v>
      </c>
      <c r="AS33" s="374">
        <v>0</v>
      </c>
      <c r="AT33" s="217">
        <v>0</v>
      </c>
      <c r="AU33" s="221">
        <f>SUM(AS33:AT33)</f>
        <v>0</v>
      </c>
      <c r="AV33" s="374">
        <v>0</v>
      </c>
      <c r="AW33" s="424">
        <v>0</v>
      </c>
      <c r="AX33" s="425">
        <f>SUM(AV33:AW33)</f>
        <v>0</v>
      </c>
      <c r="AY33" s="376">
        <f>SUM(AX33,AU33,AR33,AO33)</f>
        <v>6</v>
      </c>
    </row>
    <row r="34" spans="1:104" s="150" customFormat="1" ht="140.25" customHeight="1">
      <c r="A34" s="360">
        <v>18</v>
      </c>
      <c r="B34" s="506" t="s">
        <v>1074</v>
      </c>
      <c r="C34" s="506" t="s">
        <v>363</v>
      </c>
      <c r="D34" s="361" t="s">
        <v>1075</v>
      </c>
      <c r="E34" s="506" t="s">
        <v>248</v>
      </c>
      <c r="F34" s="506" t="s">
        <v>1067</v>
      </c>
      <c r="G34" s="506" t="s">
        <v>1059</v>
      </c>
      <c r="H34" s="507" t="s">
        <v>1076</v>
      </c>
      <c r="I34" s="507" t="s">
        <v>1077</v>
      </c>
      <c r="J34" s="507" t="s">
        <v>398</v>
      </c>
      <c r="K34" s="507" t="s">
        <v>400</v>
      </c>
      <c r="L34" s="506" t="s">
        <v>270</v>
      </c>
      <c r="M34" s="370">
        <v>3</v>
      </c>
      <c r="N34" s="372">
        <v>400</v>
      </c>
      <c r="O34" s="360">
        <v>18</v>
      </c>
      <c r="P34" s="506" t="s">
        <v>1074</v>
      </c>
      <c r="Q34" s="506" t="s">
        <v>1078</v>
      </c>
      <c r="R34" s="506" t="s">
        <v>1079</v>
      </c>
      <c r="S34" s="506" t="s">
        <v>224</v>
      </c>
      <c r="T34" s="506" t="s">
        <v>1080</v>
      </c>
      <c r="U34" s="506" t="s">
        <v>397</v>
      </c>
      <c r="V34" s="560">
        <v>10380</v>
      </c>
      <c r="W34" s="506" t="s">
        <v>271</v>
      </c>
      <c r="X34" s="557" t="s">
        <v>1172</v>
      </c>
      <c r="Y34" s="509" t="s">
        <v>1081</v>
      </c>
      <c r="Z34" s="360">
        <v>18</v>
      </c>
      <c r="AA34" s="506" t="s">
        <v>1074</v>
      </c>
      <c r="AB34" s="374">
        <v>0</v>
      </c>
      <c r="AC34" s="374">
        <v>0</v>
      </c>
      <c r="AD34" s="217">
        <v>0</v>
      </c>
      <c r="AE34" s="424">
        <v>0</v>
      </c>
      <c r="AF34" s="425">
        <f t="shared" ref="AF34:AF35" si="20">SUM(AB34:AE34)</f>
        <v>0</v>
      </c>
      <c r="AG34" s="375">
        <v>0</v>
      </c>
      <c r="AH34" s="374">
        <v>0</v>
      </c>
      <c r="AI34" s="217"/>
      <c r="AJ34" s="424">
        <v>0</v>
      </c>
      <c r="AK34" s="525">
        <f t="shared" si="19"/>
        <v>0</v>
      </c>
      <c r="AL34" s="528">
        <f t="shared" si="0"/>
        <v>0</v>
      </c>
      <c r="AM34" s="58">
        <v>0</v>
      </c>
      <c r="AN34" s="377">
        <v>0</v>
      </c>
      <c r="AO34" s="513">
        <f t="shared" si="15"/>
        <v>0</v>
      </c>
      <c r="AP34" s="375">
        <v>1</v>
      </c>
      <c r="AQ34" s="217">
        <v>1</v>
      </c>
      <c r="AR34" s="221">
        <v>0</v>
      </c>
      <c r="AS34" s="374">
        <v>0</v>
      </c>
      <c r="AT34" s="217">
        <v>0</v>
      </c>
      <c r="AU34" s="221">
        <v>0</v>
      </c>
      <c r="AV34" s="374">
        <v>0</v>
      </c>
      <c r="AW34" s="424">
        <v>0</v>
      </c>
      <c r="AX34" s="425">
        <v>0</v>
      </c>
      <c r="AY34" s="376">
        <f>SUM(AB34:AX34)</f>
        <v>2</v>
      </c>
      <c r="AZ34" s="502"/>
    </row>
    <row r="35" spans="1:104" s="150" customFormat="1" ht="140.25" customHeight="1">
      <c r="A35" s="480">
        <v>19</v>
      </c>
      <c r="B35" s="75" t="s">
        <v>1082</v>
      </c>
      <c r="C35" s="75" t="s">
        <v>363</v>
      </c>
      <c r="D35" s="79" t="s">
        <v>1083</v>
      </c>
      <c r="E35" s="75" t="s">
        <v>248</v>
      </c>
      <c r="F35" s="75" t="s">
        <v>1067</v>
      </c>
      <c r="G35" s="75" t="s">
        <v>399</v>
      </c>
      <c r="H35" s="78" t="s">
        <v>1084</v>
      </c>
      <c r="I35" s="78" t="s">
        <v>1085</v>
      </c>
      <c r="J35" s="78" t="s">
        <v>1063</v>
      </c>
      <c r="K35" s="78" t="s">
        <v>400</v>
      </c>
      <c r="L35" s="75" t="s">
        <v>270</v>
      </c>
      <c r="M35" s="370">
        <v>2</v>
      </c>
      <c r="N35" s="372">
        <v>40</v>
      </c>
      <c r="O35" s="480">
        <v>19</v>
      </c>
      <c r="P35" s="75" t="s">
        <v>1082</v>
      </c>
      <c r="Q35" s="75" t="s">
        <v>1086</v>
      </c>
      <c r="R35" s="75" t="s">
        <v>1087</v>
      </c>
      <c r="S35" s="75" t="s">
        <v>242</v>
      </c>
      <c r="T35" s="75" t="s">
        <v>1087</v>
      </c>
      <c r="U35" s="75" t="s">
        <v>274</v>
      </c>
      <c r="V35" s="559">
        <v>33485</v>
      </c>
      <c r="W35" s="75" t="s">
        <v>1088</v>
      </c>
      <c r="X35" s="559" t="s">
        <v>1173</v>
      </c>
      <c r="Y35" s="81" t="s">
        <v>1089</v>
      </c>
      <c r="Z35" s="480">
        <v>19</v>
      </c>
      <c r="AA35" s="75" t="s">
        <v>1082</v>
      </c>
      <c r="AB35" s="374">
        <v>0</v>
      </c>
      <c r="AC35" s="374">
        <v>0</v>
      </c>
      <c r="AD35" s="217">
        <v>0</v>
      </c>
      <c r="AE35" s="424">
        <v>0</v>
      </c>
      <c r="AF35" s="425">
        <f t="shared" si="20"/>
        <v>0</v>
      </c>
      <c r="AG35" s="375">
        <v>0</v>
      </c>
      <c r="AH35" s="374">
        <v>20</v>
      </c>
      <c r="AI35" s="217">
        <v>0</v>
      </c>
      <c r="AJ35" s="424">
        <v>20</v>
      </c>
      <c r="AK35" s="525">
        <v>40</v>
      </c>
      <c r="AL35" s="528">
        <f t="shared" si="0"/>
        <v>40</v>
      </c>
      <c r="AM35" s="58">
        <v>26</v>
      </c>
      <c r="AN35" s="377">
        <v>14</v>
      </c>
      <c r="AO35" s="513">
        <f t="shared" si="15"/>
        <v>40</v>
      </c>
      <c r="AP35" s="375">
        <v>0</v>
      </c>
      <c r="AQ35" s="217">
        <v>1</v>
      </c>
      <c r="AR35" s="221">
        <v>0</v>
      </c>
      <c r="AS35" s="374">
        <v>0</v>
      </c>
      <c r="AT35" s="217">
        <v>0</v>
      </c>
      <c r="AU35" s="221">
        <v>0</v>
      </c>
      <c r="AV35" s="374">
        <v>0</v>
      </c>
      <c r="AW35" s="424">
        <v>0</v>
      </c>
      <c r="AX35" s="425">
        <f>SUM(AP35:AW35)</f>
        <v>1</v>
      </c>
      <c r="AY35" s="376">
        <v>1</v>
      </c>
    </row>
    <row r="36" spans="1:104" s="505" customFormat="1" ht="52.5" customHeight="1" thickBot="1">
      <c r="A36" s="72"/>
      <c r="B36" s="72"/>
      <c r="C36" s="72"/>
      <c r="D36" s="72"/>
      <c r="E36" s="72"/>
      <c r="F36" s="72"/>
      <c r="G36" s="72"/>
      <c r="H36" s="72"/>
      <c r="I36" s="72"/>
      <c r="J36" s="72"/>
      <c r="K36" s="72"/>
      <c r="L36" s="72"/>
      <c r="M36" s="370"/>
      <c r="N36" s="372"/>
      <c r="O36" s="72"/>
      <c r="P36" s="72"/>
      <c r="Q36" s="503"/>
      <c r="R36" s="503"/>
      <c r="S36" s="503"/>
      <c r="T36" s="503"/>
      <c r="U36" s="503"/>
      <c r="V36" s="503"/>
      <c r="W36" s="503"/>
      <c r="X36" s="503"/>
      <c r="Y36" s="504"/>
      <c r="Z36" s="72"/>
      <c r="AA36" s="72"/>
      <c r="AB36" s="374">
        <f t="shared" ref="AB36:AO36" si="21">SUM(AB6:AB35)</f>
        <v>253</v>
      </c>
      <c r="AC36" s="374">
        <f t="shared" si="21"/>
        <v>2674</v>
      </c>
      <c r="AD36" s="217">
        <f t="shared" si="21"/>
        <v>275</v>
      </c>
      <c r="AE36" s="424">
        <f t="shared" si="21"/>
        <v>2983</v>
      </c>
      <c r="AF36" s="524">
        <f t="shared" si="21"/>
        <v>6221</v>
      </c>
      <c r="AG36" s="375">
        <f t="shared" si="21"/>
        <v>151</v>
      </c>
      <c r="AH36" s="374">
        <f t="shared" si="21"/>
        <v>1875</v>
      </c>
      <c r="AI36" s="217">
        <f t="shared" si="21"/>
        <v>343</v>
      </c>
      <c r="AJ36" s="424">
        <f t="shared" si="21"/>
        <v>1195</v>
      </c>
      <c r="AK36" s="525">
        <f t="shared" si="21"/>
        <v>3600</v>
      </c>
      <c r="AL36" s="529">
        <f t="shared" si="21"/>
        <v>9749</v>
      </c>
      <c r="AM36" s="58">
        <f t="shared" si="21"/>
        <v>3666</v>
      </c>
      <c r="AN36" s="377">
        <f t="shared" si="21"/>
        <v>6083</v>
      </c>
      <c r="AO36" s="513">
        <f t="shared" si="21"/>
        <v>9749</v>
      </c>
      <c r="AP36" s="375">
        <f t="shared" ref="AP36:AX36" si="22">SUM(AP6:AP35)</f>
        <v>51</v>
      </c>
      <c r="AQ36" s="217">
        <f t="shared" si="22"/>
        <v>72</v>
      </c>
      <c r="AR36" s="221">
        <f t="shared" si="22"/>
        <v>110</v>
      </c>
      <c r="AS36" s="374">
        <f t="shared" si="22"/>
        <v>2</v>
      </c>
      <c r="AT36" s="217">
        <f t="shared" si="22"/>
        <v>17</v>
      </c>
      <c r="AU36" s="221">
        <f t="shared" si="22"/>
        <v>19</v>
      </c>
      <c r="AV36" s="374">
        <f t="shared" si="22"/>
        <v>10</v>
      </c>
      <c r="AW36" s="424">
        <f t="shared" si="22"/>
        <v>118</v>
      </c>
      <c r="AX36" s="425">
        <f t="shared" si="22"/>
        <v>102</v>
      </c>
      <c r="AY36" s="376">
        <f>SUM(AX36,AU36,AR36)</f>
        <v>231</v>
      </c>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row>
  </sheetData>
  <mergeCells count="183">
    <mergeCell ref="AP28:AP29"/>
    <mergeCell ref="AQ28:AQ29"/>
    <mergeCell ref="AR28:AR29"/>
    <mergeCell ref="AS28:AS29"/>
    <mergeCell ref="AT28:AT29"/>
    <mergeCell ref="AP26:AX26"/>
    <mergeCell ref="AY26:AY29"/>
    <mergeCell ref="AB27:AE27"/>
    <mergeCell ref="AG27:AJ27"/>
    <mergeCell ref="AM27:AM29"/>
    <mergeCell ref="AN27:AN29"/>
    <mergeCell ref="AP27:AR27"/>
    <mergeCell ref="AS27:AU27"/>
    <mergeCell ref="AV27:AX27"/>
    <mergeCell ref="AM26:AN26"/>
    <mergeCell ref="AO26:AO29"/>
    <mergeCell ref="AU28:AU29"/>
    <mergeCell ref="AV28:AV29"/>
    <mergeCell ref="AW28:AW29"/>
    <mergeCell ref="AX28:AX29"/>
    <mergeCell ref="AB28:AC28"/>
    <mergeCell ref="AD28:AE28"/>
    <mergeCell ref="AF28:AF29"/>
    <mergeCell ref="AG28:AH28"/>
    <mergeCell ref="Z26:Z29"/>
    <mergeCell ref="AB26:AK26"/>
    <mergeCell ref="AL26:AL29"/>
    <mergeCell ref="AI28:AJ28"/>
    <mergeCell ref="AK28:AK29"/>
    <mergeCell ref="N26:N29"/>
    <mergeCell ref="O26:O29"/>
    <mergeCell ref="Q26:Q27"/>
    <mergeCell ref="W26:W27"/>
    <mergeCell ref="Y26:Y29"/>
    <mergeCell ref="Q28:Q29"/>
    <mergeCell ref="V27:V28"/>
    <mergeCell ref="W28:W29"/>
    <mergeCell ref="X28:X29"/>
    <mergeCell ref="I26:I27"/>
    <mergeCell ref="J26:J27"/>
    <mergeCell ref="K26:K27"/>
    <mergeCell ref="L26:L27"/>
    <mergeCell ref="M26:M29"/>
    <mergeCell ref="I28:I29"/>
    <mergeCell ref="J28:J29"/>
    <mergeCell ref="K28:K29"/>
    <mergeCell ref="L28:L29"/>
    <mergeCell ref="A26:A29"/>
    <mergeCell ref="D26:D27"/>
    <mergeCell ref="F26:F27"/>
    <mergeCell ref="G26:G27"/>
    <mergeCell ref="H26:H27"/>
    <mergeCell ref="C28:C29"/>
    <mergeCell ref="D28:D29"/>
    <mergeCell ref="E28:E29"/>
    <mergeCell ref="F28:F29"/>
    <mergeCell ref="G28:G29"/>
    <mergeCell ref="H28:H29"/>
    <mergeCell ref="B25:F25"/>
    <mergeCell ref="G25:J25"/>
    <mergeCell ref="AX25:AY25"/>
    <mergeCell ref="AP17:AP18"/>
    <mergeCell ref="AQ17:AQ18"/>
    <mergeCell ref="AR17:AR18"/>
    <mergeCell ref="AS17:AS18"/>
    <mergeCell ref="AT17:AT18"/>
    <mergeCell ref="Q17:Q18"/>
    <mergeCell ref="W17:W18"/>
    <mergeCell ref="X17:X18"/>
    <mergeCell ref="AB17:AC17"/>
    <mergeCell ref="AD17:AE17"/>
    <mergeCell ref="H17:H18"/>
    <mergeCell ref="I17:I18"/>
    <mergeCell ref="J17:J18"/>
    <mergeCell ref="K17:K18"/>
    <mergeCell ref="L17:L18"/>
    <mergeCell ref="C17:C18"/>
    <mergeCell ref="D17:D18"/>
    <mergeCell ref="W15:W16"/>
    <mergeCell ref="Y15:Y18"/>
    <mergeCell ref="Z15:Z18"/>
    <mergeCell ref="AB15:AK15"/>
    <mergeCell ref="AL15:AL18"/>
    <mergeCell ref="AU17:AU18"/>
    <mergeCell ref="AV17:AV18"/>
    <mergeCell ref="AW17:AW18"/>
    <mergeCell ref="AX17:AX18"/>
    <mergeCell ref="AB16:AE16"/>
    <mergeCell ref="AG16:AJ16"/>
    <mergeCell ref="AM16:AM18"/>
    <mergeCell ref="AN16:AN18"/>
    <mergeCell ref="AP16:AR16"/>
    <mergeCell ref="AS16:AU16"/>
    <mergeCell ref="AV16:AX16"/>
    <mergeCell ref="AF17:AF18"/>
    <mergeCell ref="AG17:AH17"/>
    <mergeCell ref="AI17:AJ17"/>
    <mergeCell ref="AK17:AK18"/>
    <mergeCell ref="B14:F14"/>
    <mergeCell ref="G14:J14"/>
    <mergeCell ref="AX14:AY14"/>
    <mergeCell ref="A15:A18"/>
    <mergeCell ref="D15:D16"/>
    <mergeCell ref="F15:F16"/>
    <mergeCell ref="G15:G16"/>
    <mergeCell ref="H15:H16"/>
    <mergeCell ref="I15:I16"/>
    <mergeCell ref="J15:J16"/>
    <mergeCell ref="K15:K16"/>
    <mergeCell ref="L15:L16"/>
    <mergeCell ref="M15:M18"/>
    <mergeCell ref="N15:N18"/>
    <mergeCell ref="O15:O18"/>
    <mergeCell ref="Q15:Q16"/>
    <mergeCell ref="E17:E18"/>
    <mergeCell ref="F17:F18"/>
    <mergeCell ref="G17:G18"/>
    <mergeCell ref="AM15:AN15"/>
    <mergeCell ref="AO15:AO18"/>
    <mergeCell ref="AP15:AX15"/>
    <mergeCell ref="AY15:AY18"/>
    <mergeCell ref="V16:V17"/>
    <mergeCell ref="Z2:Z5"/>
    <mergeCell ref="AY2:AY5"/>
    <mergeCell ref="AP2:AX2"/>
    <mergeCell ref="AQ4:AQ5"/>
    <mergeCell ref="AR4:AR5"/>
    <mergeCell ref="AS4:AS5"/>
    <mergeCell ref="AT4:AT5"/>
    <mergeCell ref="AU4:AU5"/>
    <mergeCell ref="AP4:AP5"/>
    <mergeCell ref="AP3:AR3"/>
    <mergeCell ref="AS3:AU3"/>
    <mergeCell ref="AX1:AY1"/>
    <mergeCell ref="AO2:AO5"/>
    <mergeCell ref="AV4:AV5"/>
    <mergeCell ref="AW4:AW5"/>
    <mergeCell ref="AX4:AX5"/>
    <mergeCell ref="AV3:AX3"/>
    <mergeCell ref="M2:M5"/>
    <mergeCell ref="AB3:AE3"/>
    <mergeCell ref="AG3:AJ3"/>
    <mergeCell ref="AM3:AM5"/>
    <mergeCell ref="AB4:AC4"/>
    <mergeCell ref="AD4:AE4"/>
    <mergeCell ref="W2:W3"/>
    <mergeCell ref="W4:W5"/>
    <mergeCell ref="X4:X5"/>
    <mergeCell ref="N2:N5"/>
    <mergeCell ref="AF4:AF5"/>
    <mergeCell ref="AG4:AH4"/>
    <mergeCell ref="AI4:AJ4"/>
    <mergeCell ref="AK4:AK5"/>
    <mergeCell ref="AN3:AN5"/>
    <mergeCell ref="AL2:AL5"/>
    <mergeCell ref="AM2:AN2"/>
    <mergeCell ref="AB2:AK2"/>
    <mergeCell ref="A2:A5"/>
    <mergeCell ref="D2:D3"/>
    <mergeCell ref="G2:G3"/>
    <mergeCell ref="H2:H3"/>
    <mergeCell ref="I2:I3"/>
    <mergeCell ref="C4:C5"/>
    <mergeCell ref="D4:D5"/>
    <mergeCell ref="E4:E5"/>
    <mergeCell ref="G4:G5"/>
    <mergeCell ref="H4:H5"/>
    <mergeCell ref="F2:F3"/>
    <mergeCell ref="F4:F5"/>
    <mergeCell ref="I4:I5"/>
    <mergeCell ref="B1:F1"/>
    <mergeCell ref="G1:J1"/>
    <mergeCell ref="Q2:Q3"/>
    <mergeCell ref="Q4:Q5"/>
    <mergeCell ref="O2:O5"/>
    <mergeCell ref="Y2:Y5"/>
    <mergeCell ref="V3:V4"/>
    <mergeCell ref="J4:J5"/>
    <mergeCell ref="K4:K5"/>
    <mergeCell ref="J2:J3"/>
    <mergeCell ref="K2:K3"/>
    <mergeCell ref="L2:L3"/>
    <mergeCell ref="L4:L5"/>
  </mergeCells>
  <conditionalFormatting sqref="F2 R2:X2">
    <cfRule type="expression" dxfId="9" priority="127">
      <formula>IF(#REF!&lt;&gt;#REF!,TRUE,FALSE)</formula>
    </cfRule>
  </conditionalFormatting>
  <conditionalFormatting sqref="F2 R2:X2">
    <cfRule type="expression" dxfId="8" priority="130">
      <formula>IF(#REF!=1,TRUE,FALSE)</formula>
    </cfRule>
  </conditionalFormatting>
  <conditionalFormatting sqref="F15 R15:X15">
    <cfRule type="expression" dxfId="7" priority="3">
      <formula>IF(#REF!&lt;&gt;#REF!,TRUE,FALSE)</formula>
    </cfRule>
  </conditionalFormatting>
  <conditionalFormatting sqref="F15 R15:X15">
    <cfRule type="expression" dxfId="6" priority="4">
      <formula>IF(#REF!=1,TRUE,FALSE)</formula>
    </cfRule>
  </conditionalFormatting>
  <conditionalFormatting sqref="F26 R26:X26">
    <cfRule type="expression" dxfId="5" priority="1">
      <formula>IF(#REF!&lt;&gt;#REF!,TRUE,FALSE)</formula>
    </cfRule>
  </conditionalFormatting>
  <conditionalFormatting sqref="F26 R26:X26">
    <cfRule type="expression" dxfId="4" priority="2">
      <formula>IF(#REF!=1,TRUE,FALSE)</formula>
    </cfRule>
  </conditionalFormatting>
  <printOptions horizontalCentered="1" verticalCentered="1"/>
  <pageMargins left="0.31496062992125984" right="0.31496062992125984" top="0.55118110236220474" bottom="0.15748031496062992" header="0.11811023622047245" footer="0.11811023622047245"/>
  <pageSetup paperSize="9" scale="42" orientation="landscape" r:id="rId1"/>
  <rowBreaks count="2" manualBreakCount="2">
    <brk id="13" max="50" man="1"/>
    <brk id="24" max="50" man="1"/>
  </rowBreaks>
  <colBreaks count="3" manualBreakCount="3">
    <brk id="14" max="34" man="1"/>
    <brk id="25" max="34" man="1"/>
    <brk id="51" max="63"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L589"/>
  <sheetViews>
    <sheetView rightToLeft="1" view="pageBreakPreview" topLeftCell="A19" zoomScale="46" zoomScaleNormal="57" zoomScaleSheetLayoutView="46" workbookViewId="0">
      <selection activeCell="L107" sqref="L107"/>
    </sheetView>
  </sheetViews>
  <sheetFormatPr defaultColWidth="9" defaultRowHeight="15"/>
  <cols>
    <col min="1" max="1" width="6.7109375" style="1" customWidth="1"/>
    <col min="2" max="2" width="28.140625" style="7" customWidth="1"/>
    <col min="3" max="3" width="21.28515625" style="7" customWidth="1"/>
    <col min="4" max="4" width="91" style="1" customWidth="1"/>
    <col min="5" max="5" width="11" style="7" customWidth="1"/>
    <col min="6" max="6" width="10.140625" style="7" customWidth="1"/>
    <col min="7" max="7" width="13.42578125" style="7" customWidth="1"/>
    <col min="8" max="8" width="15.7109375" style="7" customWidth="1"/>
    <col min="9" max="9" width="12.140625" style="7" customWidth="1"/>
    <col min="10" max="10" width="14.85546875" style="7" customWidth="1"/>
    <col min="11" max="11" width="34.5703125" style="7" customWidth="1"/>
    <col min="12" max="12" width="6.7109375" style="1" customWidth="1"/>
    <col min="13" max="13" width="38.42578125" style="7" customWidth="1"/>
    <col min="14" max="14" width="56.42578125" style="457" customWidth="1"/>
    <col min="15" max="18" width="8.5703125" style="18" customWidth="1"/>
    <col min="19" max="19" width="8.7109375" style="18" customWidth="1"/>
    <col min="20" max="24" width="8.5703125" style="18" customWidth="1"/>
    <col min="25" max="25" width="8.5703125" style="530" customWidth="1"/>
    <col min="26" max="28" width="8.5703125" style="18" customWidth="1"/>
    <col min="29" max="16384" width="9" style="1"/>
  </cols>
  <sheetData>
    <row r="1" spans="1:38" ht="39" customHeight="1" thickBot="1">
      <c r="A1" s="812" t="s">
        <v>252</v>
      </c>
      <c r="B1" s="812"/>
      <c r="C1" s="812"/>
      <c r="D1" s="812"/>
      <c r="E1" s="812"/>
      <c r="F1" s="812"/>
      <c r="G1" s="812"/>
      <c r="H1" s="812"/>
      <c r="I1" s="812"/>
      <c r="J1" s="812"/>
      <c r="K1" s="159">
        <v>35</v>
      </c>
      <c r="L1" s="1112" t="s">
        <v>316</v>
      </c>
      <c r="M1" s="1112"/>
      <c r="N1" s="1112"/>
      <c r="O1" s="1112"/>
      <c r="P1" s="1112"/>
      <c r="Q1" s="1112"/>
      <c r="R1" s="1112"/>
      <c r="S1" s="1112"/>
      <c r="T1" s="1112"/>
      <c r="U1" s="1112"/>
      <c r="V1" s="1112"/>
      <c r="W1" s="1112"/>
      <c r="X1" s="1112"/>
      <c r="Y1" s="1112"/>
      <c r="Z1" s="1112"/>
      <c r="AA1" s="1112"/>
      <c r="AB1" s="159">
        <v>36</v>
      </c>
      <c r="AC1" s="7"/>
      <c r="AD1" s="7"/>
      <c r="AE1" s="7"/>
      <c r="AF1" s="7"/>
      <c r="AG1" s="7"/>
      <c r="AH1" s="7"/>
      <c r="AI1" s="7"/>
      <c r="AJ1" s="7"/>
      <c r="AK1" s="7"/>
      <c r="AL1" s="7"/>
    </row>
    <row r="2" spans="1:38" ht="21.95" customHeight="1" thickBot="1">
      <c r="A2" s="1089" t="s">
        <v>107</v>
      </c>
      <c r="B2" s="1117" t="s">
        <v>31</v>
      </c>
      <c r="C2" s="1118" t="s">
        <v>244</v>
      </c>
      <c r="D2" s="1118" t="s">
        <v>35</v>
      </c>
      <c r="E2" s="461" t="s">
        <v>37</v>
      </c>
      <c r="F2" s="1125" t="s">
        <v>39</v>
      </c>
      <c r="G2" s="1125" t="s">
        <v>40</v>
      </c>
      <c r="H2" s="1125" t="s">
        <v>40</v>
      </c>
      <c r="I2" s="1125" t="s">
        <v>27</v>
      </c>
      <c r="J2" s="1125" t="s">
        <v>253</v>
      </c>
      <c r="K2" s="462" t="s">
        <v>44</v>
      </c>
      <c r="L2" s="1089" t="s">
        <v>107</v>
      </c>
      <c r="M2" s="1113" t="s">
        <v>31</v>
      </c>
      <c r="N2" s="1092" t="s">
        <v>43</v>
      </c>
      <c r="O2" s="1110" t="s">
        <v>8</v>
      </c>
      <c r="P2" s="1111"/>
      <c r="Q2" s="1111"/>
      <c r="R2" s="1111"/>
      <c r="S2" s="1111"/>
      <c r="T2" s="1111"/>
      <c r="U2" s="1111"/>
      <c r="V2" s="1111"/>
      <c r="W2" s="1111"/>
      <c r="X2" s="1111"/>
      <c r="Y2" s="531"/>
      <c r="Z2" s="532"/>
      <c r="AA2" s="533"/>
      <c r="AB2" s="1086" t="s">
        <v>103</v>
      </c>
      <c r="AC2" s="7"/>
      <c r="AD2" s="7"/>
      <c r="AE2" s="7"/>
      <c r="AF2" s="7"/>
      <c r="AG2" s="7"/>
      <c r="AH2" s="7"/>
      <c r="AI2" s="7"/>
      <c r="AJ2" s="7"/>
      <c r="AK2" s="7"/>
      <c r="AL2" s="7"/>
    </row>
    <row r="3" spans="1:38" ht="21.95" customHeight="1" thickBot="1">
      <c r="A3" s="1090"/>
      <c r="B3" s="1115"/>
      <c r="C3" s="1119"/>
      <c r="D3" s="1119"/>
      <c r="E3" s="460" t="s">
        <v>38</v>
      </c>
      <c r="F3" s="1123"/>
      <c r="G3" s="1123"/>
      <c r="H3" s="1123"/>
      <c r="I3" s="1123"/>
      <c r="J3" s="1123"/>
      <c r="K3" s="463" t="s">
        <v>45</v>
      </c>
      <c r="L3" s="1090"/>
      <c r="M3" s="1114"/>
      <c r="N3" s="1093"/>
      <c r="O3" s="1095" t="s">
        <v>114</v>
      </c>
      <c r="P3" s="1096"/>
      <c r="Q3" s="1096"/>
      <c r="R3" s="1096"/>
      <c r="S3" s="541">
        <v>18</v>
      </c>
      <c r="T3" s="1097" t="s">
        <v>115</v>
      </c>
      <c r="U3" s="1097"/>
      <c r="V3" s="1097"/>
      <c r="W3" s="1097"/>
      <c r="X3" s="540">
        <v>18</v>
      </c>
      <c r="Y3" s="1062" t="s">
        <v>103</v>
      </c>
      <c r="Z3" s="1098" t="s">
        <v>9</v>
      </c>
      <c r="AA3" s="1101" t="s">
        <v>10</v>
      </c>
      <c r="AB3" s="1087"/>
      <c r="AC3" s="7"/>
      <c r="AD3" s="7"/>
      <c r="AE3" s="7"/>
      <c r="AF3" s="7"/>
      <c r="AG3" s="7"/>
      <c r="AH3" s="7"/>
      <c r="AI3" s="7"/>
      <c r="AJ3" s="7"/>
      <c r="AK3" s="7"/>
      <c r="AL3" s="7"/>
    </row>
    <row r="4" spans="1:38" ht="24.75" customHeight="1">
      <c r="A4" s="1090"/>
      <c r="B4" s="1115" t="s">
        <v>32</v>
      </c>
      <c r="C4" s="1120" t="s">
        <v>243</v>
      </c>
      <c r="D4" s="1119" t="s">
        <v>36</v>
      </c>
      <c r="E4" s="1123" t="s">
        <v>36</v>
      </c>
      <c r="F4" s="1123" t="s">
        <v>36</v>
      </c>
      <c r="G4" s="1123" t="s">
        <v>41</v>
      </c>
      <c r="H4" s="1123" t="s">
        <v>42</v>
      </c>
      <c r="I4" s="1123" t="s">
        <v>36</v>
      </c>
      <c r="J4" s="1123" t="s">
        <v>254</v>
      </c>
      <c r="K4" s="463" t="s">
        <v>46</v>
      </c>
      <c r="L4" s="1090"/>
      <c r="M4" s="1115" t="s">
        <v>32</v>
      </c>
      <c r="N4" s="1093" t="s">
        <v>36</v>
      </c>
      <c r="O4" s="1126" t="s">
        <v>11</v>
      </c>
      <c r="P4" s="1109"/>
      <c r="Q4" s="1104" t="s">
        <v>12</v>
      </c>
      <c r="R4" s="1105"/>
      <c r="S4" s="1106" t="s">
        <v>13</v>
      </c>
      <c r="T4" s="1108" t="s">
        <v>11</v>
      </c>
      <c r="U4" s="1109"/>
      <c r="V4" s="1104" t="s">
        <v>12</v>
      </c>
      <c r="W4" s="1105"/>
      <c r="X4" s="1106" t="s">
        <v>13</v>
      </c>
      <c r="Y4" s="1063"/>
      <c r="Z4" s="1099"/>
      <c r="AA4" s="1102"/>
      <c r="AB4" s="1087"/>
      <c r="AC4" s="7"/>
      <c r="AD4" s="7"/>
      <c r="AE4" s="7"/>
      <c r="AF4" s="7"/>
      <c r="AG4" s="7"/>
      <c r="AH4" s="7"/>
      <c r="AI4" s="7"/>
      <c r="AJ4" s="7"/>
      <c r="AK4" s="7"/>
      <c r="AL4" s="7"/>
    </row>
    <row r="5" spans="1:38" ht="33.75" customHeight="1" thickBot="1">
      <c r="A5" s="1091"/>
      <c r="B5" s="1116"/>
      <c r="C5" s="1121"/>
      <c r="D5" s="1122"/>
      <c r="E5" s="1124"/>
      <c r="F5" s="1124"/>
      <c r="G5" s="1124"/>
      <c r="H5" s="1124"/>
      <c r="I5" s="1124"/>
      <c r="J5" s="1124"/>
      <c r="K5" s="464" t="s">
        <v>47</v>
      </c>
      <c r="L5" s="1091"/>
      <c r="M5" s="1116"/>
      <c r="N5" s="1094"/>
      <c r="O5" s="192" t="s">
        <v>108</v>
      </c>
      <c r="P5" s="171" t="s">
        <v>109</v>
      </c>
      <c r="Q5" s="184" t="s">
        <v>108</v>
      </c>
      <c r="R5" s="204" t="s">
        <v>109</v>
      </c>
      <c r="S5" s="1107"/>
      <c r="T5" s="173" t="s">
        <v>108</v>
      </c>
      <c r="U5" s="171" t="s">
        <v>109</v>
      </c>
      <c r="V5" s="184" t="s">
        <v>108</v>
      </c>
      <c r="W5" s="204" t="s">
        <v>109</v>
      </c>
      <c r="X5" s="1107"/>
      <c r="Y5" s="1064"/>
      <c r="Z5" s="1100"/>
      <c r="AA5" s="1103"/>
      <c r="AB5" s="1088"/>
      <c r="AC5" s="7"/>
      <c r="AD5" s="7"/>
      <c r="AE5" s="7"/>
      <c r="AF5" s="7"/>
      <c r="AG5" s="7"/>
      <c r="AH5" s="7"/>
      <c r="AI5" s="7"/>
      <c r="AJ5" s="7"/>
      <c r="AK5" s="7"/>
      <c r="AL5" s="7"/>
    </row>
    <row r="6" spans="1:38" ht="115.5" customHeight="1">
      <c r="A6" s="480">
        <v>1</v>
      </c>
      <c r="B6" s="72" t="s">
        <v>343</v>
      </c>
      <c r="C6" s="72" t="s">
        <v>293</v>
      </c>
      <c r="D6" s="481" t="s">
        <v>526</v>
      </c>
      <c r="E6" s="72" t="s">
        <v>235</v>
      </c>
      <c r="F6" s="72" t="s">
        <v>360</v>
      </c>
      <c r="G6" s="482">
        <v>43157</v>
      </c>
      <c r="H6" s="482">
        <v>43157</v>
      </c>
      <c r="I6" s="72" t="s">
        <v>700</v>
      </c>
      <c r="J6" s="72" t="s">
        <v>185</v>
      </c>
      <c r="K6" s="80" t="s">
        <v>527</v>
      </c>
      <c r="L6" s="480">
        <v>1</v>
      </c>
      <c r="M6" s="75" t="s">
        <v>343</v>
      </c>
      <c r="N6" s="81" t="s">
        <v>528</v>
      </c>
      <c r="O6" s="213">
        <v>95</v>
      </c>
      <c r="P6" s="213">
        <v>0</v>
      </c>
      <c r="Q6" s="217">
        <v>84</v>
      </c>
      <c r="R6" s="424">
        <v>0</v>
      </c>
      <c r="S6" s="425">
        <f t="shared" ref="S6:S56" si="0">SUM(O6:R6)</f>
        <v>179</v>
      </c>
      <c r="T6" s="227">
        <v>0</v>
      </c>
      <c r="U6" s="215">
        <v>0</v>
      </c>
      <c r="V6" s="219">
        <v>0</v>
      </c>
      <c r="W6" s="228">
        <v>0</v>
      </c>
      <c r="X6" s="231">
        <f t="shared" ref="X6:X56" si="1">SUM(T6:W6)</f>
        <v>0</v>
      </c>
      <c r="Y6" s="536">
        <f>SUM(X6,S6)</f>
        <v>179</v>
      </c>
      <c r="Z6" s="537">
        <v>118</v>
      </c>
      <c r="AA6" s="538">
        <v>61</v>
      </c>
      <c r="AB6" s="539">
        <f t="shared" ref="AB6:AB56" si="2">SUM(Z6:AA6)</f>
        <v>179</v>
      </c>
    </row>
    <row r="7" spans="1:38" ht="111.75" customHeight="1">
      <c r="A7" s="365">
        <v>2</v>
      </c>
      <c r="B7" s="459" t="s">
        <v>529</v>
      </c>
      <c r="C7" s="459" t="s">
        <v>293</v>
      </c>
      <c r="D7" s="366" t="s">
        <v>570</v>
      </c>
      <c r="E7" s="459" t="s">
        <v>953</v>
      </c>
      <c r="F7" s="459" t="s">
        <v>360</v>
      </c>
      <c r="G7" s="362">
        <v>43136</v>
      </c>
      <c r="H7" s="362">
        <v>43136</v>
      </c>
      <c r="I7" s="459" t="s">
        <v>700</v>
      </c>
      <c r="J7" s="514" t="s">
        <v>167</v>
      </c>
      <c r="K7" s="363" t="s">
        <v>530</v>
      </c>
      <c r="L7" s="365">
        <v>2</v>
      </c>
      <c r="M7" s="459" t="s">
        <v>529</v>
      </c>
      <c r="N7" s="363" t="s">
        <v>531</v>
      </c>
      <c r="O7" s="214">
        <v>95</v>
      </c>
      <c r="P7" s="214">
        <v>0</v>
      </c>
      <c r="Q7" s="218">
        <v>84</v>
      </c>
      <c r="R7" s="542">
        <v>0</v>
      </c>
      <c r="S7" s="543">
        <f t="shared" si="0"/>
        <v>179</v>
      </c>
      <c r="T7" s="225">
        <v>0</v>
      </c>
      <c r="U7" s="216">
        <v>0</v>
      </c>
      <c r="V7" s="220">
        <v>0</v>
      </c>
      <c r="W7" s="229">
        <v>0</v>
      </c>
      <c r="X7" s="232">
        <f t="shared" si="1"/>
        <v>0</v>
      </c>
      <c r="Y7" s="536">
        <f t="shared" ref="Y7:Y8" si="3">SUM(X7,S7)</f>
        <v>179</v>
      </c>
      <c r="Z7" s="534">
        <v>118</v>
      </c>
      <c r="AA7" s="223">
        <v>61</v>
      </c>
      <c r="AB7" s="222">
        <f t="shared" si="2"/>
        <v>179</v>
      </c>
    </row>
    <row r="8" spans="1:38" ht="127.5" customHeight="1">
      <c r="A8" s="454">
        <v>3</v>
      </c>
      <c r="B8" s="75" t="s">
        <v>532</v>
      </c>
      <c r="C8" s="75" t="s">
        <v>293</v>
      </c>
      <c r="D8" s="151" t="s">
        <v>533</v>
      </c>
      <c r="E8" s="75" t="s">
        <v>235</v>
      </c>
      <c r="F8" s="75" t="s">
        <v>360</v>
      </c>
      <c r="G8" s="78">
        <v>43138</v>
      </c>
      <c r="H8" s="78">
        <v>43138</v>
      </c>
      <c r="I8" s="75" t="s">
        <v>700</v>
      </c>
      <c r="J8" s="75" t="s">
        <v>400</v>
      </c>
      <c r="K8" s="81" t="s">
        <v>354</v>
      </c>
      <c r="L8" s="454">
        <v>3</v>
      </c>
      <c r="M8" s="75" t="s">
        <v>532</v>
      </c>
      <c r="N8" s="81" t="s">
        <v>534</v>
      </c>
      <c r="O8" s="214">
        <v>3</v>
      </c>
      <c r="P8" s="214">
        <v>0</v>
      </c>
      <c r="Q8" s="218">
        <v>7</v>
      </c>
      <c r="R8" s="542">
        <v>0</v>
      </c>
      <c r="S8" s="543">
        <f t="shared" si="0"/>
        <v>10</v>
      </c>
      <c r="T8" s="225">
        <v>0</v>
      </c>
      <c r="U8" s="216">
        <v>0</v>
      </c>
      <c r="V8" s="220">
        <v>0</v>
      </c>
      <c r="W8" s="229">
        <v>0</v>
      </c>
      <c r="X8" s="232">
        <f t="shared" si="1"/>
        <v>0</v>
      </c>
      <c r="Y8" s="536">
        <f t="shared" si="3"/>
        <v>10</v>
      </c>
      <c r="Z8" s="534">
        <v>7</v>
      </c>
      <c r="AA8" s="223">
        <v>3</v>
      </c>
      <c r="AB8" s="222">
        <f t="shared" si="2"/>
        <v>10</v>
      </c>
    </row>
    <row r="9" spans="1:38" ht="105" customHeight="1">
      <c r="A9" s="480">
        <v>4</v>
      </c>
      <c r="B9" s="459" t="s">
        <v>535</v>
      </c>
      <c r="C9" s="459" t="s">
        <v>293</v>
      </c>
      <c r="D9" s="366" t="s">
        <v>536</v>
      </c>
      <c r="E9" s="459" t="s">
        <v>235</v>
      </c>
      <c r="F9" s="459" t="s">
        <v>360</v>
      </c>
      <c r="G9" s="362">
        <v>43171</v>
      </c>
      <c r="H9" s="362">
        <v>43171</v>
      </c>
      <c r="I9" s="459" t="s">
        <v>700</v>
      </c>
      <c r="J9" s="514" t="s">
        <v>167</v>
      </c>
      <c r="K9" s="363" t="s">
        <v>537</v>
      </c>
      <c r="L9" s="480">
        <v>4</v>
      </c>
      <c r="M9" s="459" t="s">
        <v>535</v>
      </c>
      <c r="N9" s="363" t="s">
        <v>538</v>
      </c>
      <c r="O9" s="214">
        <v>0</v>
      </c>
      <c r="P9" s="214">
        <v>0</v>
      </c>
      <c r="Q9" s="218">
        <v>0</v>
      </c>
      <c r="R9" s="542">
        <v>0</v>
      </c>
      <c r="S9" s="543">
        <f t="shared" si="0"/>
        <v>0</v>
      </c>
      <c r="T9" s="225">
        <v>0</v>
      </c>
      <c r="U9" s="216">
        <v>16</v>
      </c>
      <c r="V9" s="220">
        <v>0</v>
      </c>
      <c r="W9" s="229">
        <v>12</v>
      </c>
      <c r="X9" s="232">
        <f t="shared" si="1"/>
        <v>28</v>
      </c>
      <c r="Y9" s="535">
        <f>SUM(S9,X9)</f>
        <v>28</v>
      </c>
      <c r="Z9" s="534">
        <v>15</v>
      </c>
      <c r="AA9" s="223">
        <v>13</v>
      </c>
      <c r="AB9" s="222">
        <f t="shared" si="2"/>
        <v>28</v>
      </c>
    </row>
    <row r="10" spans="1:38" ht="92.25" customHeight="1">
      <c r="A10" s="365">
        <v>5</v>
      </c>
      <c r="B10" s="75" t="s">
        <v>539</v>
      </c>
      <c r="C10" s="75" t="s">
        <v>293</v>
      </c>
      <c r="D10" s="151" t="s">
        <v>571</v>
      </c>
      <c r="E10" s="75" t="s">
        <v>235</v>
      </c>
      <c r="F10" s="75" t="s">
        <v>360</v>
      </c>
      <c r="G10" s="78">
        <v>43146</v>
      </c>
      <c r="H10" s="78">
        <v>43146</v>
      </c>
      <c r="I10" s="75" t="s">
        <v>700</v>
      </c>
      <c r="J10" s="75" t="s">
        <v>400</v>
      </c>
      <c r="K10" s="81" t="s">
        <v>540</v>
      </c>
      <c r="L10" s="365">
        <v>5</v>
      </c>
      <c r="M10" s="75" t="s">
        <v>539</v>
      </c>
      <c r="N10" s="81" t="s">
        <v>541</v>
      </c>
      <c r="O10" s="214">
        <v>95</v>
      </c>
      <c r="P10" s="214">
        <v>0</v>
      </c>
      <c r="Q10" s="218">
        <v>84</v>
      </c>
      <c r="R10" s="542">
        <v>0</v>
      </c>
      <c r="S10" s="543">
        <f t="shared" si="0"/>
        <v>179</v>
      </c>
      <c r="T10" s="225">
        <v>0</v>
      </c>
      <c r="U10" s="216">
        <v>0</v>
      </c>
      <c r="V10" s="220">
        <v>0</v>
      </c>
      <c r="W10" s="229">
        <v>0</v>
      </c>
      <c r="X10" s="232">
        <f t="shared" si="1"/>
        <v>0</v>
      </c>
      <c r="Y10" s="535">
        <f t="shared" ref="Y10:Y105" si="4">SUM(S10,X10)</f>
        <v>179</v>
      </c>
      <c r="Z10" s="534">
        <v>118</v>
      </c>
      <c r="AA10" s="223">
        <v>61</v>
      </c>
      <c r="AB10" s="222">
        <f t="shared" si="2"/>
        <v>179</v>
      </c>
    </row>
    <row r="11" spans="1:38" ht="108.75" customHeight="1">
      <c r="A11" s="454">
        <v>6</v>
      </c>
      <c r="B11" s="459" t="s">
        <v>542</v>
      </c>
      <c r="C11" s="459" t="s">
        <v>293</v>
      </c>
      <c r="D11" s="366" t="s">
        <v>543</v>
      </c>
      <c r="E11" s="459" t="s">
        <v>235</v>
      </c>
      <c r="F11" s="459" t="s">
        <v>360</v>
      </c>
      <c r="G11" s="362">
        <v>43171</v>
      </c>
      <c r="H11" s="362">
        <v>43180</v>
      </c>
      <c r="I11" s="459" t="s">
        <v>700</v>
      </c>
      <c r="J11" s="514" t="s">
        <v>167</v>
      </c>
      <c r="K11" s="363" t="s">
        <v>537</v>
      </c>
      <c r="L11" s="454">
        <v>6</v>
      </c>
      <c r="M11" s="459" t="s">
        <v>542</v>
      </c>
      <c r="N11" s="363" t="s">
        <v>544</v>
      </c>
      <c r="O11" s="214">
        <v>6</v>
      </c>
      <c r="P11" s="214">
        <v>0</v>
      </c>
      <c r="Q11" s="218">
        <v>5</v>
      </c>
      <c r="R11" s="542">
        <v>0</v>
      </c>
      <c r="S11" s="543">
        <f t="shared" si="0"/>
        <v>11</v>
      </c>
      <c r="T11" s="225">
        <v>0</v>
      </c>
      <c r="U11" s="216">
        <v>0</v>
      </c>
      <c r="V11" s="220">
        <v>0</v>
      </c>
      <c r="W11" s="229">
        <v>0</v>
      </c>
      <c r="X11" s="232">
        <f t="shared" si="1"/>
        <v>0</v>
      </c>
      <c r="Y11" s="535">
        <f t="shared" si="4"/>
        <v>11</v>
      </c>
      <c r="Z11" s="534">
        <v>11</v>
      </c>
      <c r="AA11" s="223">
        <v>0</v>
      </c>
      <c r="AB11" s="222">
        <f t="shared" si="2"/>
        <v>11</v>
      </c>
    </row>
    <row r="12" spans="1:38" ht="85.5" customHeight="1">
      <c r="A12" s="480">
        <v>7</v>
      </c>
      <c r="B12" s="75" t="s">
        <v>535</v>
      </c>
      <c r="C12" s="75" t="s">
        <v>293</v>
      </c>
      <c r="D12" s="151" t="s">
        <v>545</v>
      </c>
      <c r="E12" s="75" t="s">
        <v>247</v>
      </c>
      <c r="F12" s="75" t="s">
        <v>360</v>
      </c>
      <c r="G12" s="78">
        <v>43172</v>
      </c>
      <c r="H12" s="78">
        <v>43178</v>
      </c>
      <c r="I12" s="75" t="s">
        <v>700</v>
      </c>
      <c r="J12" s="75" t="s">
        <v>400</v>
      </c>
      <c r="K12" s="81" t="s">
        <v>547</v>
      </c>
      <c r="L12" s="480">
        <v>7</v>
      </c>
      <c r="M12" s="75" t="s">
        <v>535</v>
      </c>
      <c r="N12" s="81" t="s">
        <v>548</v>
      </c>
      <c r="O12" s="214">
        <v>22</v>
      </c>
      <c r="P12" s="214">
        <v>0</v>
      </c>
      <c r="Q12" s="218">
        <v>28</v>
      </c>
      <c r="R12" s="542">
        <v>0</v>
      </c>
      <c r="S12" s="543">
        <f t="shared" si="0"/>
        <v>50</v>
      </c>
      <c r="T12" s="225">
        <v>0</v>
      </c>
      <c r="U12" s="216">
        <v>0</v>
      </c>
      <c r="V12" s="220">
        <v>0</v>
      </c>
      <c r="W12" s="229">
        <v>0</v>
      </c>
      <c r="X12" s="232">
        <f t="shared" si="1"/>
        <v>0</v>
      </c>
      <c r="Y12" s="535">
        <f t="shared" si="4"/>
        <v>50</v>
      </c>
      <c r="Z12" s="534">
        <v>25</v>
      </c>
      <c r="AA12" s="223">
        <v>25</v>
      </c>
      <c r="AB12" s="222">
        <f t="shared" si="2"/>
        <v>50</v>
      </c>
    </row>
    <row r="13" spans="1:38" ht="39" customHeight="1" thickBot="1">
      <c r="A13" s="812" t="s">
        <v>1190</v>
      </c>
      <c r="B13" s="812"/>
      <c r="C13" s="812"/>
      <c r="D13" s="812"/>
      <c r="E13" s="812"/>
      <c r="F13" s="812"/>
      <c r="G13" s="812"/>
      <c r="H13" s="812"/>
      <c r="I13" s="812"/>
      <c r="J13" s="812"/>
      <c r="K13" s="159">
        <v>37</v>
      </c>
      <c r="L13" s="1112" t="s">
        <v>316</v>
      </c>
      <c r="M13" s="1112"/>
      <c r="N13" s="1112"/>
      <c r="O13" s="1112"/>
      <c r="P13" s="1112"/>
      <c r="Q13" s="1112"/>
      <c r="R13" s="1112"/>
      <c r="S13" s="1112"/>
      <c r="T13" s="1112"/>
      <c r="U13" s="1112"/>
      <c r="V13" s="1112"/>
      <c r="W13" s="1112"/>
      <c r="X13" s="1112"/>
      <c r="Y13" s="1112"/>
      <c r="Z13" s="1112"/>
      <c r="AA13" s="1112"/>
      <c r="AB13" s="159">
        <v>38</v>
      </c>
      <c r="AC13" s="645"/>
      <c r="AD13" s="645"/>
      <c r="AE13" s="645"/>
      <c r="AF13" s="645"/>
      <c r="AG13" s="645"/>
      <c r="AH13" s="645"/>
      <c r="AI13" s="645"/>
      <c r="AJ13" s="645"/>
      <c r="AK13" s="645"/>
      <c r="AL13" s="645"/>
    </row>
    <row r="14" spans="1:38" ht="21.95" customHeight="1" thickBot="1">
      <c r="A14" s="1089" t="s">
        <v>107</v>
      </c>
      <c r="B14" s="1117" t="s">
        <v>31</v>
      </c>
      <c r="C14" s="1118" t="s">
        <v>244</v>
      </c>
      <c r="D14" s="1118" t="s">
        <v>35</v>
      </c>
      <c r="E14" s="646" t="s">
        <v>37</v>
      </c>
      <c r="F14" s="1125" t="s">
        <v>39</v>
      </c>
      <c r="G14" s="1125" t="s">
        <v>40</v>
      </c>
      <c r="H14" s="1125" t="s">
        <v>40</v>
      </c>
      <c r="I14" s="1125" t="s">
        <v>27</v>
      </c>
      <c r="J14" s="1125" t="s">
        <v>253</v>
      </c>
      <c r="K14" s="648" t="s">
        <v>44</v>
      </c>
      <c r="L14" s="1089" t="s">
        <v>107</v>
      </c>
      <c r="M14" s="1113" t="s">
        <v>31</v>
      </c>
      <c r="N14" s="1092" t="s">
        <v>43</v>
      </c>
      <c r="O14" s="1110" t="s">
        <v>8</v>
      </c>
      <c r="P14" s="1111"/>
      <c r="Q14" s="1111"/>
      <c r="R14" s="1111"/>
      <c r="S14" s="1111"/>
      <c r="T14" s="1111"/>
      <c r="U14" s="1111"/>
      <c r="V14" s="1111"/>
      <c r="W14" s="1111"/>
      <c r="X14" s="1111"/>
      <c r="Y14" s="531"/>
      <c r="Z14" s="532"/>
      <c r="AA14" s="533"/>
      <c r="AB14" s="1086" t="s">
        <v>103</v>
      </c>
      <c r="AC14" s="645"/>
      <c r="AD14" s="645"/>
      <c r="AE14" s="645"/>
      <c r="AF14" s="645"/>
      <c r="AG14" s="645"/>
      <c r="AH14" s="645"/>
      <c r="AI14" s="645"/>
      <c r="AJ14" s="645"/>
      <c r="AK14" s="645"/>
      <c r="AL14" s="645"/>
    </row>
    <row r="15" spans="1:38" ht="21.95" customHeight="1" thickBot="1">
      <c r="A15" s="1090"/>
      <c r="B15" s="1115"/>
      <c r="C15" s="1119"/>
      <c r="D15" s="1119"/>
      <c r="E15" s="647" t="s">
        <v>38</v>
      </c>
      <c r="F15" s="1123"/>
      <c r="G15" s="1123"/>
      <c r="H15" s="1123"/>
      <c r="I15" s="1123"/>
      <c r="J15" s="1123"/>
      <c r="K15" s="649" t="s">
        <v>45</v>
      </c>
      <c r="L15" s="1090"/>
      <c r="M15" s="1114"/>
      <c r="N15" s="1093"/>
      <c r="O15" s="1095" t="s">
        <v>114</v>
      </c>
      <c r="P15" s="1096"/>
      <c r="Q15" s="1096"/>
      <c r="R15" s="1096"/>
      <c r="S15" s="541">
        <v>18</v>
      </c>
      <c r="T15" s="1097" t="s">
        <v>115</v>
      </c>
      <c r="U15" s="1097"/>
      <c r="V15" s="1097"/>
      <c r="W15" s="1097"/>
      <c r="X15" s="540">
        <v>18</v>
      </c>
      <c r="Y15" s="1062" t="s">
        <v>103</v>
      </c>
      <c r="Z15" s="1098" t="s">
        <v>9</v>
      </c>
      <c r="AA15" s="1101" t="s">
        <v>10</v>
      </c>
      <c r="AB15" s="1087"/>
      <c r="AC15" s="645"/>
      <c r="AD15" s="645"/>
      <c r="AE15" s="645"/>
      <c r="AF15" s="645"/>
      <c r="AG15" s="645"/>
      <c r="AH15" s="645"/>
      <c r="AI15" s="645"/>
      <c r="AJ15" s="645"/>
      <c r="AK15" s="645"/>
      <c r="AL15" s="645"/>
    </row>
    <row r="16" spans="1:38" ht="24.75" customHeight="1">
      <c r="A16" s="1090"/>
      <c r="B16" s="1115" t="s">
        <v>32</v>
      </c>
      <c r="C16" s="1120" t="s">
        <v>243</v>
      </c>
      <c r="D16" s="1119" t="s">
        <v>36</v>
      </c>
      <c r="E16" s="1123" t="s">
        <v>36</v>
      </c>
      <c r="F16" s="1123" t="s">
        <v>36</v>
      </c>
      <c r="G16" s="1123" t="s">
        <v>41</v>
      </c>
      <c r="H16" s="1123" t="s">
        <v>42</v>
      </c>
      <c r="I16" s="1123" t="s">
        <v>36</v>
      </c>
      <c r="J16" s="1123" t="s">
        <v>254</v>
      </c>
      <c r="K16" s="649" t="s">
        <v>46</v>
      </c>
      <c r="L16" s="1090"/>
      <c r="M16" s="1115" t="s">
        <v>32</v>
      </c>
      <c r="N16" s="1093" t="s">
        <v>36</v>
      </c>
      <c r="O16" s="1126" t="s">
        <v>11</v>
      </c>
      <c r="P16" s="1109"/>
      <c r="Q16" s="1104" t="s">
        <v>12</v>
      </c>
      <c r="R16" s="1105"/>
      <c r="S16" s="1106" t="s">
        <v>13</v>
      </c>
      <c r="T16" s="1108" t="s">
        <v>11</v>
      </c>
      <c r="U16" s="1109"/>
      <c r="V16" s="1104" t="s">
        <v>12</v>
      </c>
      <c r="W16" s="1105"/>
      <c r="X16" s="1106" t="s">
        <v>13</v>
      </c>
      <c r="Y16" s="1063"/>
      <c r="Z16" s="1099"/>
      <c r="AA16" s="1102"/>
      <c r="AB16" s="1087"/>
      <c r="AC16" s="645"/>
      <c r="AD16" s="645"/>
      <c r="AE16" s="645"/>
      <c r="AF16" s="645"/>
      <c r="AG16" s="645"/>
      <c r="AH16" s="645"/>
      <c r="AI16" s="645"/>
      <c r="AJ16" s="645"/>
      <c r="AK16" s="645"/>
      <c r="AL16" s="645"/>
    </row>
    <row r="17" spans="1:38" ht="33.75" customHeight="1" thickBot="1">
      <c r="A17" s="1091"/>
      <c r="B17" s="1116"/>
      <c r="C17" s="1121"/>
      <c r="D17" s="1122"/>
      <c r="E17" s="1124"/>
      <c r="F17" s="1124"/>
      <c r="G17" s="1124"/>
      <c r="H17" s="1124"/>
      <c r="I17" s="1124"/>
      <c r="J17" s="1124"/>
      <c r="K17" s="660" t="s">
        <v>47</v>
      </c>
      <c r="L17" s="1091"/>
      <c r="M17" s="1116"/>
      <c r="N17" s="1094"/>
      <c r="O17" s="192" t="s">
        <v>108</v>
      </c>
      <c r="P17" s="171" t="s">
        <v>109</v>
      </c>
      <c r="Q17" s="184" t="s">
        <v>108</v>
      </c>
      <c r="R17" s="204" t="s">
        <v>109</v>
      </c>
      <c r="S17" s="1107"/>
      <c r="T17" s="173" t="s">
        <v>108</v>
      </c>
      <c r="U17" s="171" t="s">
        <v>109</v>
      </c>
      <c r="V17" s="184" t="s">
        <v>108</v>
      </c>
      <c r="W17" s="204" t="s">
        <v>109</v>
      </c>
      <c r="X17" s="1107"/>
      <c r="Y17" s="1064"/>
      <c r="Z17" s="1100"/>
      <c r="AA17" s="1103"/>
      <c r="AB17" s="1088"/>
      <c r="AC17" s="645"/>
      <c r="AD17" s="645"/>
      <c r="AE17" s="645"/>
      <c r="AF17" s="645"/>
      <c r="AG17" s="645"/>
      <c r="AH17" s="645"/>
      <c r="AI17" s="645"/>
      <c r="AJ17" s="645"/>
      <c r="AK17" s="645"/>
      <c r="AL17" s="645"/>
    </row>
    <row r="18" spans="1:38" ht="122.25" customHeight="1">
      <c r="A18" s="365">
        <v>8</v>
      </c>
      <c r="B18" s="459" t="s">
        <v>349</v>
      </c>
      <c r="C18" s="459" t="s">
        <v>293</v>
      </c>
      <c r="D18" s="366" t="s">
        <v>962</v>
      </c>
      <c r="E18" s="459" t="s">
        <v>235</v>
      </c>
      <c r="F18" s="459" t="s">
        <v>360</v>
      </c>
      <c r="G18" s="362">
        <v>43181</v>
      </c>
      <c r="H18" s="362">
        <v>43181</v>
      </c>
      <c r="I18" s="459" t="s">
        <v>700</v>
      </c>
      <c r="J18" s="514" t="s">
        <v>167</v>
      </c>
      <c r="K18" s="363" t="s">
        <v>549</v>
      </c>
      <c r="L18" s="365">
        <v>8</v>
      </c>
      <c r="M18" s="459" t="s">
        <v>349</v>
      </c>
      <c r="N18" s="363" t="s">
        <v>550</v>
      </c>
      <c r="O18" s="214">
        <v>95</v>
      </c>
      <c r="P18" s="214">
        <v>0</v>
      </c>
      <c r="Q18" s="218">
        <v>84</v>
      </c>
      <c r="R18" s="542">
        <v>0</v>
      </c>
      <c r="S18" s="543">
        <f t="shared" si="0"/>
        <v>179</v>
      </c>
      <c r="T18" s="225">
        <v>0</v>
      </c>
      <c r="U18" s="216">
        <v>0</v>
      </c>
      <c r="V18" s="220">
        <v>0</v>
      </c>
      <c r="W18" s="229">
        <v>0</v>
      </c>
      <c r="X18" s="232">
        <f t="shared" si="1"/>
        <v>0</v>
      </c>
      <c r="Y18" s="535">
        <f t="shared" si="4"/>
        <v>179</v>
      </c>
      <c r="Z18" s="534">
        <v>118</v>
      </c>
      <c r="AA18" s="223">
        <v>61</v>
      </c>
      <c r="AB18" s="222">
        <f t="shared" si="2"/>
        <v>179</v>
      </c>
    </row>
    <row r="19" spans="1:38" ht="97.5" customHeight="1">
      <c r="A19" s="454">
        <v>9</v>
      </c>
      <c r="B19" s="75" t="s">
        <v>551</v>
      </c>
      <c r="C19" s="75" t="s">
        <v>293</v>
      </c>
      <c r="D19" s="151" t="s">
        <v>552</v>
      </c>
      <c r="E19" s="75" t="s">
        <v>235</v>
      </c>
      <c r="F19" s="75" t="s">
        <v>360</v>
      </c>
      <c r="G19" s="78">
        <v>43212</v>
      </c>
      <c r="H19" s="78">
        <v>43216</v>
      </c>
      <c r="I19" s="75" t="s">
        <v>700</v>
      </c>
      <c r="J19" s="75" t="s">
        <v>400</v>
      </c>
      <c r="K19" s="81" t="s">
        <v>350</v>
      </c>
      <c r="L19" s="454">
        <v>9</v>
      </c>
      <c r="M19" s="75" t="s">
        <v>551</v>
      </c>
      <c r="N19" s="81" t="s">
        <v>346</v>
      </c>
      <c r="O19" s="214">
        <v>95</v>
      </c>
      <c r="P19" s="214">
        <v>0</v>
      </c>
      <c r="Q19" s="218">
        <v>84</v>
      </c>
      <c r="R19" s="542">
        <v>0</v>
      </c>
      <c r="S19" s="543">
        <f t="shared" si="0"/>
        <v>179</v>
      </c>
      <c r="T19" s="225">
        <v>0</v>
      </c>
      <c r="U19" s="216">
        <v>0</v>
      </c>
      <c r="V19" s="220">
        <v>0</v>
      </c>
      <c r="W19" s="229">
        <v>0</v>
      </c>
      <c r="X19" s="232">
        <f t="shared" si="1"/>
        <v>0</v>
      </c>
      <c r="Y19" s="535">
        <f t="shared" si="4"/>
        <v>179</v>
      </c>
      <c r="Z19" s="534">
        <v>118</v>
      </c>
      <c r="AA19" s="223">
        <v>61</v>
      </c>
      <c r="AB19" s="222">
        <f t="shared" si="2"/>
        <v>179</v>
      </c>
    </row>
    <row r="20" spans="1:38" ht="219" customHeight="1">
      <c r="A20" s="480">
        <v>10</v>
      </c>
      <c r="B20" s="459" t="s">
        <v>553</v>
      </c>
      <c r="C20" s="459" t="s">
        <v>293</v>
      </c>
      <c r="D20" s="366" t="s">
        <v>554</v>
      </c>
      <c r="E20" s="459" t="s">
        <v>235</v>
      </c>
      <c r="F20" s="459" t="s">
        <v>360</v>
      </c>
      <c r="G20" s="362">
        <v>43212</v>
      </c>
      <c r="H20" s="362">
        <v>43216</v>
      </c>
      <c r="I20" s="459" t="s">
        <v>700</v>
      </c>
      <c r="J20" s="514" t="s">
        <v>167</v>
      </c>
      <c r="K20" s="363" t="s">
        <v>350</v>
      </c>
      <c r="L20" s="480">
        <v>10</v>
      </c>
      <c r="M20" s="459" t="s">
        <v>553</v>
      </c>
      <c r="N20" s="363" t="s">
        <v>241</v>
      </c>
      <c r="O20" s="214">
        <v>95</v>
      </c>
      <c r="P20" s="214">
        <v>0</v>
      </c>
      <c r="Q20" s="218">
        <v>84</v>
      </c>
      <c r="R20" s="542">
        <v>0</v>
      </c>
      <c r="S20" s="543">
        <f t="shared" si="0"/>
        <v>179</v>
      </c>
      <c r="T20" s="225">
        <v>0</v>
      </c>
      <c r="U20" s="216">
        <v>0</v>
      </c>
      <c r="V20" s="220">
        <v>0</v>
      </c>
      <c r="W20" s="229">
        <v>0</v>
      </c>
      <c r="X20" s="232">
        <f t="shared" si="1"/>
        <v>0</v>
      </c>
      <c r="Y20" s="535">
        <f t="shared" si="4"/>
        <v>179</v>
      </c>
      <c r="Z20" s="534">
        <v>118</v>
      </c>
      <c r="AA20" s="223">
        <v>61</v>
      </c>
      <c r="AB20" s="222">
        <f t="shared" si="2"/>
        <v>179</v>
      </c>
    </row>
    <row r="21" spans="1:38" ht="123.75" customHeight="1">
      <c r="A21" s="365">
        <v>11</v>
      </c>
      <c r="B21" s="75" t="s">
        <v>238</v>
      </c>
      <c r="C21" s="75" t="s">
        <v>293</v>
      </c>
      <c r="D21" s="151" t="s">
        <v>344</v>
      </c>
      <c r="E21" s="75" t="s">
        <v>239</v>
      </c>
      <c r="F21" s="75" t="s">
        <v>360</v>
      </c>
      <c r="G21" s="78">
        <v>43266</v>
      </c>
      <c r="H21" s="78">
        <v>43271</v>
      </c>
      <c r="I21" s="75" t="s">
        <v>700</v>
      </c>
      <c r="J21" s="75" t="s">
        <v>400</v>
      </c>
      <c r="K21" s="81" t="s">
        <v>345</v>
      </c>
      <c r="L21" s="365">
        <v>11</v>
      </c>
      <c r="M21" s="75" t="s">
        <v>238</v>
      </c>
      <c r="N21" s="81" t="s">
        <v>240</v>
      </c>
      <c r="O21" s="214">
        <v>95</v>
      </c>
      <c r="P21" s="214">
        <v>0</v>
      </c>
      <c r="Q21" s="218">
        <v>84</v>
      </c>
      <c r="R21" s="542">
        <v>0</v>
      </c>
      <c r="S21" s="543">
        <f t="shared" si="0"/>
        <v>179</v>
      </c>
      <c r="T21" s="225">
        <v>0</v>
      </c>
      <c r="U21" s="216">
        <v>0</v>
      </c>
      <c r="V21" s="220">
        <v>0</v>
      </c>
      <c r="W21" s="229">
        <v>0</v>
      </c>
      <c r="X21" s="232">
        <f t="shared" si="1"/>
        <v>0</v>
      </c>
      <c r="Y21" s="535">
        <f t="shared" si="4"/>
        <v>179</v>
      </c>
      <c r="Z21" s="534">
        <v>118</v>
      </c>
      <c r="AA21" s="223">
        <v>61</v>
      </c>
      <c r="AB21" s="222">
        <f t="shared" si="2"/>
        <v>179</v>
      </c>
    </row>
    <row r="22" spans="1:38" ht="104.25" customHeight="1">
      <c r="A22" s="454">
        <v>12</v>
      </c>
      <c r="B22" s="459" t="s">
        <v>555</v>
      </c>
      <c r="C22" s="459" t="s">
        <v>293</v>
      </c>
      <c r="D22" s="366" t="s">
        <v>556</v>
      </c>
      <c r="E22" s="459" t="s">
        <v>954</v>
      </c>
      <c r="F22" s="459" t="s">
        <v>360</v>
      </c>
      <c r="G22" s="362">
        <v>43344</v>
      </c>
      <c r="H22" s="362">
        <v>43373</v>
      </c>
      <c r="I22" s="459" t="s">
        <v>700</v>
      </c>
      <c r="J22" s="514" t="s">
        <v>167</v>
      </c>
      <c r="K22" s="363" t="s">
        <v>530</v>
      </c>
      <c r="L22" s="454">
        <v>12</v>
      </c>
      <c r="M22" s="459" t="s">
        <v>555</v>
      </c>
      <c r="N22" s="363" t="s">
        <v>347</v>
      </c>
      <c r="O22" s="214">
        <v>95</v>
      </c>
      <c r="P22" s="214">
        <v>0</v>
      </c>
      <c r="Q22" s="218">
        <v>84</v>
      </c>
      <c r="R22" s="542">
        <v>0</v>
      </c>
      <c r="S22" s="543">
        <f t="shared" si="0"/>
        <v>179</v>
      </c>
      <c r="T22" s="225">
        <v>0</v>
      </c>
      <c r="U22" s="216">
        <v>0</v>
      </c>
      <c r="V22" s="220">
        <v>0</v>
      </c>
      <c r="W22" s="229">
        <v>0</v>
      </c>
      <c r="X22" s="232">
        <f t="shared" si="1"/>
        <v>0</v>
      </c>
      <c r="Y22" s="535">
        <f t="shared" si="4"/>
        <v>179</v>
      </c>
      <c r="Z22" s="534">
        <v>118</v>
      </c>
      <c r="AA22" s="223">
        <v>61</v>
      </c>
      <c r="AB22" s="222">
        <f t="shared" si="2"/>
        <v>179</v>
      </c>
    </row>
    <row r="23" spans="1:38" ht="91.5" customHeight="1">
      <c r="A23" s="480">
        <v>13</v>
      </c>
      <c r="B23" s="75" t="s">
        <v>557</v>
      </c>
      <c r="C23" s="75" t="s">
        <v>293</v>
      </c>
      <c r="D23" s="151" t="s">
        <v>558</v>
      </c>
      <c r="E23" s="75" t="s">
        <v>955</v>
      </c>
      <c r="F23" s="75" t="s">
        <v>360</v>
      </c>
      <c r="G23" s="78">
        <v>43359</v>
      </c>
      <c r="H23" s="78">
        <v>43370</v>
      </c>
      <c r="I23" s="75" t="s">
        <v>700</v>
      </c>
      <c r="J23" s="75" t="s">
        <v>400</v>
      </c>
      <c r="K23" s="81" t="s">
        <v>537</v>
      </c>
      <c r="L23" s="480">
        <v>13</v>
      </c>
      <c r="M23" s="75" t="s">
        <v>557</v>
      </c>
      <c r="N23" s="81" t="s">
        <v>559</v>
      </c>
      <c r="O23" s="214">
        <v>95</v>
      </c>
      <c r="P23" s="214">
        <v>0</v>
      </c>
      <c r="Q23" s="218">
        <v>84</v>
      </c>
      <c r="R23" s="542">
        <v>0</v>
      </c>
      <c r="S23" s="543">
        <f t="shared" si="0"/>
        <v>179</v>
      </c>
      <c r="T23" s="225">
        <v>0</v>
      </c>
      <c r="U23" s="216">
        <v>0</v>
      </c>
      <c r="V23" s="220">
        <v>0</v>
      </c>
      <c r="W23" s="229">
        <v>0</v>
      </c>
      <c r="X23" s="232">
        <f t="shared" si="1"/>
        <v>0</v>
      </c>
      <c r="Y23" s="535">
        <f t="shared" si="4"/>
        <v>179</v>
      </c>
      <c r="Z23" s="534">
        <v>118</v>
      </c>
      <c r="AA23" s="223">
        <v>61</v>
      </c>
      <c r="AB23" s="222">
        <f t="shared" si="2"/>
        <v>179</v>
      </c>
    </row>
    <row r="24" spans="1:38" ht="134.25" customHeight="1">
      <c r="A24" s="365">
        <v>14</v>
      </c>
      <c r="B24" s="498" t="s">
        <v>560</v>
      </c>
      <c r="C24" s="459" t="s">
        <v>293</v>
      </c>
      <c r="D24" s="366" t="s">
        <v>561</v>
      </c>
      <c r="E24" s="459" t="s">
        <v>956</v>
      </c>
      <c r="F24" s="459" t="s">
        <v>360</v>
      </c>
      <c r="G24" s="362">
        <v>43360</v>
      </c>
      <c r="H24" s="362">
        <v>43361</v>
      </c>
      <c r="I24" s="459" t="s">
        <v>700</v>
      </c>
      <c r="J24" s="514" t="s">
        <v>167</v>
      </c>
      <c r="K24" s="363" t="s">
        <v>562</v>
      </c>
      <c r="L24" s="365">
        <v>14</v>
      </c>
      <c r="M24" s="459" t="s">
        <v>560</v>
      </c>
      <c r="N24" s="363" t="s">
        <v>563</v>
      </c>
      <c r="O24" s="214">
        <v>0</v>
      </c>
      <c r="P24" s="214">
        <v>15</v>
      </c>
      <c r="Q24" s="218">
        <v>0</v>
      </c>
      <c r="R24" s="542">
        <v>15</v>
      </c>
      <c r="S24" s="543">
        <f t="shared" si="0"/>
        <v>30</v>
      </c>
      <c r="T24" s="225">
        <v>0</v>
      </c>
      <c r="U24" s="216">
        <v>0</v>
      </c>
      <c r="V24" s="220">
        <v>0</v>
      </c>
      <c r="W24" s="229">
        <v>0</v>
      </c>
      <c r="X24" s="232">
        <f t="shared" si="1"/>
        <v>0</v>
      </c>
      <c r="Y24" s="535">
        <f t="shared" si="4"/>
        <v>30</v>
      </c>
      <c r="Z24" s="534">
        <v>9</v>
      </c>
      <c r="AA24" s="223">
        <v>21</v>
      </c>
      <c r="AB24" s="222">
        <f t="shared" si="2"/>
        <v>30</v>
      </c>
    </row>
    <row r="25" spans="1:38" ht="39" customHeight="1" thickBot="1">
      <c r="A25" s="812" t="s">
        <v>1190</v>
      </c>
      <c r="B25" s="812"/>
      <c r="C25" s="812"/>
      <c r="D25" s="812"/>
      <c r="E25" s="812"/>
      <c r="F25" s="812"/>
      <c r="G25" s="812"/>
      <c r="H25" s="812"/>
      <c r="I25" s="812"/>
      <c r="J25" s="812"/>
      <c r="K25" s="159">
        <v>39</v>
      </c>
      <c r="L25" s="1112" t="s">
        <v>316</v>
      </c>
      <c r="M25" s="1112"/>
      <c r="N25" s="1112"/>
      <c r="O25" s="1112"/>
      <c r="P25" s="1112"/>
      <c r="Q25" s="1112"/>
      <c r="R25" s="1112"/>
      <c r="S25" s="1112"/>
      <c r="T25" s="1112"/>
      <c r="U25" s="1112"/>
      <c r="V25" s="1112"/>
      <c r="W25" s="1112"/>
      <c r="X25" s="1112"/>
      <c r="Y25" s="1112"/>
      <c r="Z25" s="1112"/>
      <c r="AA25" s="1112"/>
      <c r="AB25" s="159">
        <v>40</v>
      </c>
      <c r="AC25" s="645"/>
      <c r="AD25" s="645"/>
      <c r="AE25" s="645"/>
      <c r="AF25" s="645"/>
      <c r="AG25" s="645"/>
      <c r="AH25" s="645"/>
      <c r="AI25" s="645"/>
      <c r="AJ25" s="645"/>
      <c r="AK25" s="645"/>
      <c r="AL25" s="645"/>
    </row>
    <row r="26" spans="1:38" ht="21.95" customHeight="1" thickBot="1">
      <c r="A26" s="1089" t="s">
        <v>107</v>
      </c>
      <c r="B26" s="1117" t="s">
        <v>31</v>
      </c>
      <c r="C26" s="1118" t="s">
        <v>244</v>
      </c>
      <c r="D26" s="1118" t="s">
        <v>35</v>
      </c>
      <c r="E26" s="646" t="s">
        <v>37</v>
      </c>
      <c r="F26" s="1125" t="s">
        <v>39</v>
      </c>
      <c r="G26" s="1125" t="s">
        <v>40</v>
      </c>
      <c r="H26" s="1125" t="s">
        <v>40</v>
      </c>
      <c r="I26" s="1125" t="s">
        <v>27</v>
      </c>
      <c r="J26" s="1125" t="s">
        <v>253</v>
      </c>
      <c r="K26" s="648" t="s">
        <v>44</v>
      </c>
      <c r="L26" s="1089" t="s">
        <v>107</v>
      </c>
      <c r="M26" s="1113" t="s">
        <v>31</v>
      </c>
      <c r="N26" s="1092" t="s">
        <v>43</v>
      </c>
      <c r="O26" s="1110" t="s">
        <v>8</v>
      </c>
      <c r="P26" s="1111"/>
      <c r="Q26" s="1111"/>
      <c r="R26" s="1111"/>
      <c r="S26" s="1111"/>
      <c r="T26" s="1111"/>
      <c r="U26" s="1111"/>
      <c r="V26" s="1111"/>
      <c r="W26" s="1111"/>
      <c r="X26" s="1111"/>
      <c r="Y26" s="531"/>
      <c r="Z26" s="532"/>
      <c r="AA26" s="533"/>
      <c r="AB26" s="1086" t="s">
        <v>103</v>
      </c>
      <c r="AC26" s="645"/>
      <c r="AD26" s="645"/>
      <c r="AE26" s="645"/>
      <c r="AF26" s="645"/>
      <c r="AG26" s="645"/>
      <c r="AH26" s="645"/>
      <c r="AI26" s="645"/>
      <c r="AJ26" s="645"/>
      <c r="AK26" s="645"/>
      <c r="AL26" s="645"/>
    </row>
    <row r="27" spans="1:38" ht="21.95" customHeight="1" thickBot="1">
      <c r="A27" s="1090"/>
      <c r="B27" s="1115"/>
      <c r="C27" s="1119"/>
      <c r="D27" s="1119"/>
      <c r="E27" s="647" t="s">
        <v>38</v>
      </c>
      <c r="F27" s="1123"/>
      <c r="G27" s="1123"/>
      <c r="H27" s="1123"/>
      <c r="I27" s="1123"/>
      <c r="J27" s="1123"/>
      <c r="K27" s="649" t="s">
        <v>45</v>
      </c>
      <c r="L27" s="1090"/>
      <c r="M27" s="1114"/>
      <c r="N27" s="1093"/>
      <c r="O27" s="1095" t="s">
        <v>114</v>
      </c>
      <c r="P27" s="1096"/>
      <c r="Q27" s="1096"/>
      <c r="R27" s="1096"/>
      <c r="S27" s="541">
        <v>18</v>
      </c>
      <c r="T27" s="1097" t="s">
        <v>115</v>
      </c>
      <c r="U27" s="1097"/>
      <c r="V27" s="1097"/>
      <c r="W27" s="1097"/>
      <c r="X27" s="540">
        <v>18</v>
      </c>
      <c r="Y27" s="1062" t="s">
        <v>103</v>
      </c>
      <c r="Z27" s="1098" t="s">
        <v>9</v>
      </c>
      <c r="AA27" s="1101" t="s">
        <v>10</v>
      </c>
      <c r="AB27" s="1087"/>
      <c r="AC27" s="645"/>
      <c r="AD27" s="645"/>
      <c r="AE27" s="645"/>
      <c r="AF27" s="645"/>
      <c r="AG27" s="645"/>
      <c r="AH27" s="645"/>
      <c r="AI27" s="645"/>
      <c r="AJ27" s="645"/>
      <c r="AK27" s="645"/>
      <c r="AL27" s="645"/>
    </row>
    <row r="28" spans="1:38" ht="24.75" customHeight="1">
      <c r="A28" s="1090"/>
      <c r="B28" s="1115" t="s">
        <v>32</v>
      </c>
      <c r="C28" s="1120" t="s">
        <v>243</v>
      </c>
      <c r="D28" s="1119" t="s">
        <v>36</v>
      </c>
      <c r="E28" s="1123" t="s">
        <v>36</v>
      </c>
      <c r="F28" s="1123" t="s">
        <v>36</v>
      </c>
      <c r="G28" s="1123" t="s">
        <v>41</v>
      </c>
      <c r="H28" s="1123" t="s">
        <v>42</v>
      </c>
      <c r="I28" s="1123" t="s">
        <v>36</v>
      </c>
      <c r="J28" s="1123" t="s">
        <v>254</v>
      </c>
      <c r="K28" s="649" t="s">
        <v>46</v>
      </c>
      <c r="L28" s="1090"/>
      <c r="M28" s="1115" t="s">
        <v>32</v>
      </c>
      <c r="N28" s="1093" t="s">
        <v>36</v>
      </c>
      <c r="O28" s="1126" t="s">
        <v>11</v>
      </c>
      <c r="P28" s="1109"/>
      <c r="Q28" s="1104" t="s">
        <v>12</v>
      </c>
      <c r="R28" s="1105"/>
      <c r="S28" s="1106" t="s">
        <v>13</v>
      </c>
      <c r="T28" s="1108" t="s">
        <v>11</v>
      </c>
      <c r="U28" s="1109"/>
      <c r="V28" s="1104" t="s">
        <v>12</v>
      </c>
      <c r="W28" s="1105"/>
      <c r="X28" s="1106" t="s">
        <v>13</v>
      </c>
      <c r="Y28" s="1063"/>
      <c r="Z28" s="1099"/>
      <c r="AA28" s="1102"/>
      <c r="AB28" s="1087"/>
      <c r="AC28" s="645"/>
      <c r="AD28" s="645"/>
      <c r="AE28" s="645"/>
      <c r="AF28" s="645"/>
      <c r="AG28" s="645"/>
      <c r="AH28" s="645"/>
      <c r="AI28" s="645"/>
      <c r="AJ28" s="645"/>
      <c r="AK28" s="645"/>
      <c r="AL28" s="645"/>
    </row>
    <row r="29" spans="1:38" ht="33.75" customHeight="1" thickBot="1">
      <c r="A29" s="1091"/>
      <c r="B29" s="1116"/>
      <c r="C29" s="1121"/>
      <c r="D29" s="1122"/>
      <c r="E29" s="1124"/>
      <c r="F29" s="1124"/>
      <c r="G29" s="1124"/>
      <c r="H29" s="1124"/>
      <c r="I29" s="1124"/>
      <c r="J29" s="1124"/>
      <c r="K29" s="660" t="s">
        <v>47</v>
      </c>
      <c r="L29" s="1091"/>
      <c r="M29" s="1116"/>
      <c r="N29" s="1094"/>
      <c r="O29" s="192" t="s">
        <v>108</v>
      </c>
      <c r="P29" s="171" t="s">
        <v>109</v>
      </c>
      <c r="Q29" s="184" t="s">
        <v>108</v>
      </c>
      <c r="R29" s="204" t="s">
        <v>109</v>
      </c>
      <c r="S29" s="1107"/>
      <c r="T29" s="173" t="s">
        <v>108</v>
      </c>
      <c r="U29" s="171" t="s">
        <v>109</v>
      </c>
      <c r="V29" s="184" t="s">
        <v>108</v>
      </c>
      <c r="W29" s="204" t="s">
        <v>109</v>
      </c>
      <c r="X29" s="1107"/>
      <c r="Y29" s="1064"/>
      <c r="Z29" s="1100"/>
      <c r="AA29" s="1103"/>
      <c r="AB29" s="1088"/>
      <c r="AC29" s="645"/>
      <c r="AD29" s="645"/>
      <c r="AE29" s="645"/>
      <c r="AF29" s="645"/>
      <c r="AG29" s="645"/>
      <c r="AH29" s="645"/>
      <c r="AI29" s="645"/>
      <c r="AJ29" s="645"/>
      <c r="AK29" s="645"/>
      <c r="AL29" s="645"/>
    </row>
    <row r="30" spans="1:38" ht="85.5" customHeight="1">
      <c r="A30" s="454">
        <v>15</v>
      </c>
      <c r="B30" s="75" t="s">
        <v>555</v>
      </c>
      <c r="C30" s="75" t="s">
        <v>293</v>
      </c>
      <c r="D30" s="151" t="s">
        <v>556</v>
      </c>
      <c r="E30" s="75" t="s">
        <v>954</v>
      </c>
      <c r="F30" s="75" t="s">
        <v>360</v>
      </c>
      <c r="G30" s="78">
        <v>43374</v>
      </c>
      <c r="H30" s="78">
        <v>43404</v>
      </c>
      <c r="I30" s="75" t="s">
        <v>700</v>
      </c>
      <c r="J30" s="75" t="s">
        <v>400</v>
      </c>
      <c r="K30" s="81" t="s">
        <v>530</v>
      </c>
      <c r="L30" s="454">
        <v>15</v>
      </c>
      <c r="M30" s="75" t="s">
        <v>555</v>
      </c>
      <c r="N30" s="81" t="s">
        <v>347</v>
      </c>
      <c r="O30" s="214">
        <v>95</v>
      </c>
      <c r="P30" s="214">
        <v>0</v>
      </c>
      <c r="Q30" s="218">
        <v>84</v>
      </c>
      <c r="R30" s="542">
        <v>0</v>
      </c>
      <c r="S30" s="543">
        <f t="shared" si="0"/>
        <v>179</v>
      </c>
      <c r="T30" s="225">
        <v>0</v>
      </c>
      <c r="U30" s="216">
        <v>0</v>
      </c>
      <c r="V30" s="220">
        <v>0</v>
      </c>
      <c r="W30" s="229">
        <v>0</v>
      </c>
      <c r="X30" s="232">
        <f t="shared" si="1"/>
        <v>0</v>
      </c>
      <c r="Y30" s="535">
        <f t="shared" si="4"/>
        <v>179</v>
      </c>
      <c r="Z30" s="534">
        <v>118</v>
      </c>
      <c r="AA30" s="223">
        <v>61</v>
      </c>
      <c r="AB30" s="222">
        <f t="shared" si="2"/>
        <v>179</v>
      </c>
    </row>
    <row r="31" spans="1:38" ht="88.5" customHeight="1">
      <c r="A31" s="480">
        <v>16</v>
      </c>
      <c r="B31" s="459" t="s">
        <v>564</v>
      </c>
      <c r="C31" s="459" t="s">
        <v>293</v>
      </c>
      <c r="D31" s="366" t="s">
        <v>565</v>
      </c>
      <c r="E31" s="459" t="s">
        <v>248</v>
      </c>
      <c r="F31" s="459" t="s">
        <v>360</v>
      </c>
      <c r="G31" s="362">
        <v>43425</v>
      </c>
      <c r="H31" s="362">
        <v>43426</v>
      </c>
      <c r="I31" s="459" t="s">
        <v>700</v>
      </c>
      <c r="J31" s="514" t="s">
        <v>167</v>
      </c>
      <c r="K31" s="363" t="s">
        <v>350</v>
      </c>
      <c r="L31" s="480">
        <v>16</v>
      </c>
      <c r="M31" s="459" t="s">
        <v>564</v>
      </c>
      <c r="N31" s="363" t="s">
        <v>566</v>
      </c>
      <c r="O31" s="214">
        <v>0</v>
      </c>
      <c r="P31" s="214">
        <v>0</v>
      </c>
      <c r="Q31" s="218">
        <v>2</v>
      </c>
      <c r="R31" s="542">
        <v>0</v>
      </c>
      <c r="S31" s="543">
        <f t="shared" si="0"/>
        <v>2</v>
      </c>
      <c r="T31" s="225">
        <v>0</v>
      </c>
      <c r="U31" s="216">
        <v>0</v>
      </c>
      <c r="V31" s="220">
        <v>0</v>
      </c>
      <c r="W31" s="229">
        <v>0</v>
      </c>
      <c r="X31" s="232">
        <f t="shared" si="1"/>
        <v>0</v>
      </c>
      <c r="Y31" s="535">
        <f t="shared" si="4"/>
        <v>2</v>
      </c>
      <c r="Z31" s="534">
        <v>1</v>
      </c>
      <c r="AA31" s="223">
        <v>1</v>
      </c>
      <c r="AB31" s="222">
        <f t="shared" si="2"/>
        <v>2</v>
      </c>
    </row>
    <row r="32" spans="1:38" ht="135" customHeight="1">
      <c r="A32" s="365">
        <v>17</v>
      </c>
      <c r="B32" s="75" t="s">
        <v>567</v>
      </c>
      <c r="C32" s="75" t="s">
        <v>293</v>
      </c>
      <c r="D32" s="151" t="s">
        <v>572</v>
      </c>
      <c r="E32" s="75" t="s">
        <v>957</v>
      </c>
      <c r="F32" s="75" t="s">
        <v>360</v>
      </c>
      <c r="G32" s="78">
        <v>43431</v>
      </c>
      <c r="H32" s="78">
        <v>43431</v>
      </c>
      <c r="I32" s="75" t="s">
        <v>700</v>
      </c>
      <c r="J32" s="75" t="s">
        <v>400</v>
      </c>
      <c r="K32" s="81" t="s">
        <v>350</v>
      </c>
      <c r="L32" s="365">
        <v>17</v>
      </c>
      <c r="M32" s="75" t="s">
        <v>567</v>
      </c>
      <c r="N32" s="81" t="s">
        <v>577</v>
      </c>
      <c r="O32" s="214">
        <v>95</v>
      </c>
      <c r="P32" s="214">
        <v>0</v>
      </c>
      <c r="Q32" s="218">
        <v>84</v>
      </c>
      <c r="R32" s="542">
        <v>0</v>
      </c>
      <c r="S32" s="543">
        <f t="shared" si="0"/>
        <v>179</v>
      </c>
      <c r="T32" s="225">
        <v>0</v>
      </c>
      <c r="U32" s="216">
        <v>0</v>
      </c>
      <c r="V32" s="220">
        <v>0</v>
      </c>
      <c r="W32" s="229">
        <v>0</v>
      </c>
      <c r="X32" s="232">
        <f t="shared" si="1"/>
        <v>0</v>
      </c>
      <c r="Y32" s="535">
        <f t="shared" si="4"/>
        <v>179</v>
      </c>
      <c r="Z32" s="534">
        <v>118</v>
      </c>
      <c r="AA32" s="223">
        <v>61</v>
      </c>
      <c r="AB32" s="222">
        <f t="shared" si="2"/>
        <v>179</v>
      </c>
    </row>
    <row r="33" spans="1:38" ht="94.5" customHeight="1">
      <c r="A33" s="454">
        <v>18</v>
      </c>
      <c r="B33" s="459" t="s">
        <v>542</v>
      </c>
      <c r="C33" s="459" t="s">
        <v>293</v>
      </c>
      <c r="D33" s="366" t="s">
        <v>568</v>
      </c>
      <c r="E33" s="459" t="s">
        <v>958</v>
      </c>
      <c r="F33" s="459" t="s">
        <v>360</v>
      </c>
      <c r="G33" s="362">
        <v>43434</v>
      </c>
      <c r="H33" s="362">
        <v>43434</v>
      </c>
      <c r="I33" s="459" t="s">
        <v>700</v>
      </c>
      <c r="J33" s="514" t="s">
        <v>167</v>
      </c>
      <c r="K33" s="363" t="s">
        <v>350</v>
      </c>
      <c r="L33" s="454">
        <v>18</v>
      </c>
      <c r="M33" s="459" t="s">
        <v>542</v>
      </c>
      <c r="N33" s="363" t="s">
        <v>576</v>
      </c>
      <c r="O33" s="214">
        <v>25</v>
      </c>
      <c r="P33" s="214">
        <v>0</v>
      </c>
      <c r="Q33" s="218">
        <v>25</v>
      </c>
      <c r="R33" s="542">
        <v>0</v>
      </c>
      <c r="S33" s="543">
        <f t="shared" si="0"/>
        <v>50</v>
      </c>
      <c r="T33" s="225">
        <v>0</v>
      </c>
      <c r="U33" s="216">
        <v>0</v>
      </c>
      <c r="V33" s="220">
        <v>0</v>
      </c>
      <c r="W33" s="229">
        <v>0</v>
      </c>
      <c r="X33" s="232">
        <f t="shared" si="1"/>
        <v>0</v>
      </c>
      <c r="Y33" s="535">
        <f t="shared" si="4"/>
        <v>50</v>
      </c>
      <c r="Z33" s="534">
        <v>31</v>
      </c>
      <c r="AA33" s="223">
        <v>19</v>
      </c>
      <c r="AB33" s="222">
        <f t="shared" si="2"/>
        <v>50</v>
      </c>
    </row>
    <row r="34" spans="1:38" ht="153" customHeight="1">
      <c r="A34" s="480">
        <v>19</v>
      </c>
      <c r="B34" s="75" t="s">
        <v>575</v>
      </c>
      <c r="C34" s="75" t="s">
        <v>293</v>
      </c>
      <c r="D34" s="151" t="s">
        <v>702</v>
      </c>
      <c r="E34" s="75" t="s">
        <v>959</v>
      </c>
      <c r="F34" s="75" t="s">
        <v>360</v>
      </c>
      <c r="G34" s="78">
        <v>43436</v>
      </c>
      <c r="H34" s="78">
        <v>43436</v>
      </c>
      <c r="I34" s="75" t="s">
        <v>700</v>
      </c>
      <c r="J34" s="75" t="s">
        <v>185</v>
      </c>
      <c r="K34" s="81" t="s">
        <v>701</v>
      </c>
      <c r="L34" s="480">
        <v>19</v>
      </c>
      <c r="M34" s="75" t="s">
        <v>575</v>
      </c>
      <c r="N34" s="81" t="s">
        <v>577</v>
      </c>
      <c r="O34" s="213">
        <v>95</v>
      </c>
      <c r="P34" s="213">
        <v>0</v>
      </c>
      <c r="Q34" s="217">
        <v>84</v>
      </c>
      <c r="R34" s="424">
        <v>0</v>
      </c>
      <c r="S34" s="543">
        <f t="shared" si="0"/>
        <v>179</v>
      </c>
      <c r="T34" s="225">
        <v>0</v>
      </c>
      <c r="U34" s="216">
        <v>0</v>
      </c>
      <c r="V34" s="220">
        <v>0</v>
      </c>
      <c r="W34" s="229">
        <v>0</v>
      </c>
      <c r="X34" s="232">
        <f t="shared" si="1"/>
        <v>0</v>
      </c>
      <c r="Y34" s="535">
        <f t="shared" si="4"/>
        <v>179</v>
      </c>
      <c r="Z34" s="537">
        <v>118</v>
      </c>
      <c r="AA34" s="538">
        <v>61</v>
      </c>
      <c r="AB34" s="222">
        <f t="shared" si="2"/>
        <v>179</v>
      </c>
    </row>
    <row r="35" spans="1:38" ht="95.25" customHeight="1">
      <c r="A35" s="365">
        <v>20</v>
      </c>
      <c r="B35" s="459" t="s">
        <v>573</v>
      </c>
      <c r="C35" s="459" t="s">
        <v>293</v>
      </c>
      <c r="D35" s="366" t="s">
        <v>704</v>
      </c>
      <c r="E35" s="459" t="s">
        <v>959</v>
      </c>
      <c r="F35" s="459" t="s">
        <v>360</v>
      </c>
      <c r="G35" s="362">
        <v>43436</v>
      </c>
      <c r="H35" s="362">
        <v>43436</v>
      </c>
      <c r="I35" s="459" t="s">
        <v>700</v>
      </c>
      <c r="J35" s="459" t="s">
        <v>185</v>
      </c>
      <c r="K35" s="363" t="s">
        <v>703</v>
      </c>
      <c r="L35" s="365">
        <v>20</v>
      </c>
      <c r="M35" s="459" t="s">
        <v>573</v>
      </c>
      <c r="N35" s="363" t="s">
        <v>578</v>
      </c>
      <c r="O35" s="213">
        <v>95</v>
      </c>
      <c r="P35" s="213">
        <v>0</v>
      </c>
      <c r="Q35" s="217">
        <v>84</v>
      </c>
      <c r="R35" s="424">
        <v>0</v>
      </c>
      <c r="S35" s="543">
        <f t="shared" si="0"/>
        <v>179</v>
      </c>
      <c r="T35" s="225">
        <v>0</v>
      </c>
      <c r="U35" s="216">
        <v>0</v>
      </c>
      <c r="V35" s="220">
        <v>0</v>
      </c>
      <c r="W35" s="229">
        <v>0</v>
      </c>
      <c r="X35" s="232">
        <f t="shared" si="1"/>
        <v>0</v>
      </c>
      <c r="Y35" s="535">
        <f t="shared" si="4"/>
        <v>179</v>
      </c>
      <c r="Z35" s="537">
        <v>118</v>
      </c>
      <c r="AA35" s="538">
        <v>61</v>
      </c>
      <c r="AB35" s="222">
        <f t="shared" si="2"/>
        <v>179</v>
      </c>
    </row>
    <row r="36" spans="1:38" ht="118.5" customHeight="1">
      <c r="A36" s="454">
        <v>21</v>
      </c>
      <c r="B36" s="75" t="s">
        <v>575</v>
      </c>
      <c r="C36" s="75" t="s">
        <v>293</v>
      </c>
      <c r="D36" s="151" t="s">
        <v>705</v>
      </c>
      <c r="E36" s="75" t="s">
        <v>959</v>
      </c>
      <c r="F36" s="75" t="s">
        <v>360</v>
      </c>
      <c r="G36" s="78">
        <v>43437</v>
      </c>
      <c r="H36" s="78">
        <v>43437</v>
      </c>
      <c r="I36" s="75" t="s">
        <v>700</v>
      </c>
      <c r="J36" s="75" t="s">
        <v>185</v>
      </c>
      <c r="K36" s="81" t="s">
        <v>530</v>
      </c>
      <c r="L36" s="454">
        <v>21</v>
      </c>
      <c r="M36" s="75" t="s">
        <v>575</v>
      </c>
      <c r="N36" s="81" t="s">
        <v>577</v>
      </c>
      <c r="O36" s="213">
        <v>95</v>
      </c>
      <c r="P36" s="213">
        <v>0</v>
      </c>
      <c r="Q36" s="217">
        <v>84</v>
      </c>
      <c r="R36" s="424">
        <v>0</v>
      </c>
      <c r="S36" s="543">
        <f t="shared" si="0"/>
        <v>179</v>
      </c>
      <c r="T36" s="225">
        <v>0</v>
      </c>
      <c r="U36" s="216">
        <v>0</v>
      </c>
      <c r="V36" s="220">
        <v>0</v>
      </c>
      <c r="W36" s="229">
        <v>0</v>
      </c>
      <c r="X36" s="232">
        <f t="shared" si="1"/>
        <v>0</v>
      </c>
      <c r="Y36" s="535">
        <f t="shared" si="4"/>
        <v>179</v>
      </c>
      <c r="Z36" s="537">
        <v>118</v>
      </c>
      <c r="AA36" s="538">
        <v>61</v>
      </c>
      <c r="AB36" s="222">
        <f t="shared" si="2"/>
        <v>179</v>
      </c>
    </row>
    <row r="37" spans="1:38" ht="39" customHeight="1" thickBot="1">
      <c r="A37" s="812" t="s">
        <v>1190</v>
      </c>
      <c r="B37" s="812"/>
      <c r="C37" s="812"/>
      <c r="D37" s="812"/>
      <c r="E37" s="812"/>
      <c r="F37" s="812"/>
      <c r="G37" s="812"/>
      <c r="H37" s="812"/>
      <c r="I37" s="812"/>
      <c r="J37" s="812"/>
      <c r="K37" s="159">
        <v>41</v>
      </c>
      <c r="L37" s="1112" t="s">
        <v>316</v>
      </c>
      <c r="M37" s="1112"/>
      <c r="N37" s="1112"/>
      <c r="O37" s="1112"/>
      <c r="P37" s="1112"/>
      <c r="Q37" s="1112"/>
      <c r="R37" s="1112"/>
      <c r="S37" s="1112"/>
      <c r="T37" s="1112"/>
      <c r="U37" s="1112"/>
      <c r="V37" s="1112"/>
      <c r="W37" s="1112"/>
      <c r="X37" s="1112"/>
      <c r="Y37" s="1112"/>
      <c r="Z37" s="1112"/>
      <c r="AA37" s="1112"/>
      <c r="AB37" s="159">
        <v>42</v>
      </c>
      <c r="AC37" s="645"/>
      <c r="AD37" s="645"/>
      <c r="AE37" s="645"/>
      <c r="AF37" s="645"/>
      <c r="AG37" s="645"/>
      <c r="AH37" s="645"/>
      <c r="AI37" s="645"/>
      <c r="AJ37" s="645"/>
      <c r="AK37" s="645"/>
      <c r="AL37" s="645"/>
    </row>
    <row r="38" spans="1:38" ht="21.95" customHeight="1" thickBot="1">
      <c r="A38" s="1089" t="s">
        <v>107</v>
      </c>
      <c r="B38" s="1117" t="s">
        <v>31</v>
      </c>
      <c r="C38" s="1118" t="s">
        <v>244</v>
      </c>
      <c r="D38" s="1118" t="s">
        <v>35</v>
      </c>
      <c r="E38" s="646" t="s">
        <v>37</v>
      </c>
      <c r="F38" s="1125" t="s">
        <v>39</v>
      </c>
      <c r="G38" s="1125" t="s">
        <v>40</v>
      </c>
      <c r="H38" s="1125" t="s">
        <v>40</v>
      </c>
      <c r="I38" s="1125" t="s">
        <v>27</v>
      </c>
      <c r="J38" s="1125" t="s">
        <v>253</v>
      </c>
      <c r="K38" s="648" t="s">
        <v>44</v>
      </c>
      <c r="L38" s="1089" t="s">
        <v>107</v>
      </c>
      <c r="M38" s="1113" t="s">
        <v>31</v>
      </c>
      <c r="N38" s="1092" t="s">
        <v>43</v>
      </c>
      <c r="O38" s="1110" t="s">
        <v>8</v>
      </c>
      <c r="P38" s="1111"/>
      <c r="Q38" s="1111"/>
      <c r="R38" s="1111"/>
      <c r="S38" s="1111"/>
      <c r="T38" s="1111"/>
      <c r="U38" s="1111"/>
      <c r="V38" s="1111"/>
      <c r="W38" s="1111"/>
      <c r="X38" s="1111"/>
      <c r="Y38" s="531"/>
      <c r="Z38" s="532"/>
      <c r="AA38" s="533"/>
      <c r="AB38" s="1086" t="s">
        <v>103</v>
      </c>
      <c r="AC38" s="645"/>
      <c r="AD38" s="645"/>
      <c r="AE38" s="645"/>
      <c r="AF38" s="645"/>
      <c r="AG38" s="645"/>
      <c r="AH38" s="645"/>
      <c r="AI38" s="645"/>
      <c r="AJ38" s="645"/>
      <c r="AK38" s="645"/>
      <c r="AL38" s="645"/>
    </row>
    <row r="39" spans="1:38" ht="21.95" customHeight="1" thickBot="1">
      <c r="A39" s="1090"/>
      <c r="B39" s="1115"/>
      <c r="C39" s="1119"/>
      <c r="D39" s="1119"/>
      <c r="E39" s="647" t="s">
        <v>38</v>
      </c>
      <c r="F39" s="1123"/>
      <c r="G39" s="1123"/>
      <c r="H39" s="1123"/>
      <c r="I39" s="1123"/>
      <c r="J39" s="1123"/>
      <c r="K39" s="649" t="s">
        <v>45</v>
      </c>
      <c r="L39" s="1090"/>
      <c r="M39" s="1114"/>
      <c r="N39" s="1093"/>
      <c r="O39" s="1095" t="s">
        <v>114</v>
      </c>
      <c r="P39" s="1096"/>
      <c r="Q39" s="1096"/>
      <c r="R39" s="1096"/>
      <c r="S39" s="541">
        <v>18</v>
      </c>
      <c r="T39" s="1097" t="s">
        <v>115</v>
      </c>
      <c r="U39" s="1097"/>
      <c r="V39" s="1097"/>
      <c r="W39" s="1097"/>
      <c r="X39" s="540">
        <v>18</v>
      </c>
      <c r="Y39" s="1062" t="s">
        <v>103</v>
      </c>
      <c r="Z39" s="1098" t="s">
        <v>9</v>
      </c>
      <c r="AA39" s="1101" t="s">
        <v>10</v>
      </c>
      <c r="AB39" s="1087"/>
      <c r="AC39" s="645"/>
      <c r="AD39" s="645"/>
      <c r="AE39" s="645"/>
      <c r="AF39" s="645"/>
      <c r="AG39" s="645"/>
      <c r="AH39" s="645"/>
      <c r="AI39" s="645"/>
      <c r="AJ39" s="645"/>
      <c r="AK39" s="645"/>
      <c r="AL39" s="645"/>
    </row>
    <row r="40" spans="1:38" ht="24.75" customHeight="1">
      <c r="A40" s="1090"/>
      <c r="B40" s="1115" t="s">
        <v>32</v>
      </c>
      <c r="C40" s="1120" t="s">
        <v>243</v>
      </c>
      <c r="D40" s="1119" t="s">
        <v>36</v>
      </c>
      <c r="E40" s="1123" t="s">
        <v>36</v>
      </c>
      <c r="F40" s="1123" t="s">
        <v>36</v>
      </c>
      <c r="G40" s="1123" t="s">
        <v>41</v>
      </c>
      <c r="H40" s="1123" t="s">
        <v>42</v>
      </c>
      <c r="I40" s="1123" t="s">
        <v>36</v>
      </c>
      <c r="J40" s="1123" t="s">
        <v>254</v>
      </c>
      <c r="K40" s="649" t="s">
        <v>46</v>
      </c>
      <c r="L40" s="1090"/>
      <c r="M40" s="1115" t="s">
        <v>32</v>
      </c>
      <c r="N40" s="1093" t="s">
        <v>36</v>
      </c>
      <c r="O40" s="1126" t="s">
        <v>11</v>
      </c>
      <c r="P40" s="1109"/>
      <c r="Q40" s="1104" t="s">
        <v>12</v>
      </c>
      <c r="R40" s="1105"/>
      <c r="S40" s="1106" t="s">
        <v>13</v>
      </c>
      <c r="T40" s="1108" t="s">
        <v>11</v>
      </c>
      <c r="U40" s="1109"/>
      <c r="V40" s="1104" t="s">
        <v>12</v>
      </c>
      <c r="W40" s="1105"/>
      <c r="X40" s="1106" t="s">
        <v>13</v>
      </c>
      <c r="Y40" s="1063"/>
      <c r="Z40" s="1099"/>
      <c r="AA40" s="1102"/>
      <c r="AB40" s="1087"/>
      <c r="AC40" s="645"/>
      <c r="AD40" s="645"/>
      <c r="AE40" s="645"/>
      <c r="AF40" s="645"/>
      <c r="AG40" s="645"/>
      <c r="AH40" s="645"/>
      <c r="AI40" s="645"/>
      <c r="AJ40" s="645"/>
      <c r="AK40" s="645"/>
      <c r="AL40" s="645"/>
    </row>
    <row r="41" spans="1:38" ht="33.75" customHeight="1" thickBot="1">
      <c r="A41" s="1091"/>
      <c r="B41" s="1116"/>
      <c r="C41" s="1121"/>
      <c r="D41" s="1122"/>
      <c r="E41" s="1124"/>
      <c r="F41" s="1124"/>
      <c r="G41" s="1124"/>
      <c r="H41" s="1124"/>
      <c r="I41" s="1124"/>
      <c r="J41" s="1124"/>
      <c r="K41" s="660" t="s">
        <v>47</v>
      </c>
      <c r="L41" s="1091"/>
      <c r="M41" s="1116"/>
      <c r="N41" s="1094"/>
      <c r="O41" s="192" t="s">
        <v>108</v>
      </c>
      <c r="P41" s="171" t="s">
        <v>109</v>
      </c>
      <c r="Q41" s="184" t="s">
        <v>108</v>
      </c>
      <c r="R41" s="204" t="s">
        <v>109</v>
      </c>
      <c r="S41" s="1107"/>
      <c r="T41" s="173" t="s">
        <v>108</v>
      </c>
      <c r="U41" s="171" t="s">
        <v>109</v>
      </c>
      <c r="V41" s="184" t="s">
        <v>108</v>
      </c>
      <c r="W41" s="204" t="s">
        <v>109</v>
      </c>
      <c r="X41" s="1107"/>
      <c r="Y41" s="1064"/>
      <c r="Z41" s="1100"/>
      <c r="AA41" s="1103"/>
      <c r="AB41" s="1088"/>
      <c r="AC41" s="645"/>
      <c r="AD41" s="645"/>
      <c r="AE41" s="645"/>
      <c r="AF41" s="645"/>
      <c r="AG41" s="645"/>
      <c r="AH41" s="645"/>
      <c r="AI41" s="645"/>
      <c r="AJ41" s="645"/>
      <c r="AK41" s="645"/>
      <c r="AL41" s="645"/>
    </row>
    <row r="42" spans="1:38" ht="127.5" customHeight="1">
      <c r="A42" s="480">
        <v>22</v>
      </c>
      <c r="B42" s="459" t="s">
        <v>575</v>
      </c>
      <c r="C42" s="459" t="s">
        <v>293</v>
      </c>
      <c r="D42" s="366" t="s">
        <v>706</v>
      </c>
      <c r="E42" s="459" t="s">
        <v>959</v>
      </c>
      <c r="F42" s="459" t="s">
        <v>360</v>
      </c>
      <c r="G42" s="362">
        <v>43440</v>
      </c>
      <c r="H42" s="362">
        <v>43440</v>
      </c>
      <c r="I42" s="459" t="s">
        <v>700</v>
      </c>
      <c r="J42" s="459" t="s">
        <v>185</v>
      </c>
      <c r="K42" s="363" t="s">
        <v>707</v>
      </c>
      <c r="L42" s="480">
        <v>22</v>
      </c>
      <c r="M42" s="459" t="s">
        <v>575</v>
      </c>
      <c r="N42" s="363" t="s">
        <v>577</v>
      </c>
      <c r="O42" s="213">
        <v>95</v>
      </c>
      <c r="P42" s="213">
        <v>0</v>
      </c>
      <c r="Q42" s="217">
        <v>84</v>
      </c>
      <c r="R42" s="424">
        <v>0</v>
      </c>
      <c r="S42" s="543">
        <f>SUM(O42:R42)</f>
        <v>179</v>
      </c>
      <c r="T42" s="225">
        <v>0</v>
      </c>
      <c r="U42" s="216">
        <v>0</v>
      </c>
      <c r="V42" s="220">
        <v>0</v>
      </c>
      <c r="W42" s="229">
        <v>0</v>
      </c>
      <c r="X42" s="232">
        <f>SUM(T42:W42)</f>
        <v>0</v>
      </c>
      <c r="Y42" s="535">
        <f>SUM(S42,X42)</f>
        <v>179</v>
      </c>
      <c r="Z42" s="537">
        <v>118</v>
      </c>
      <c r="AA42" s="538">
        <v>61</v>
      </c>
      <c r="AB42" s="222">
        <f>SUM(Z42:AA42)</f>
        <v>179</v>
      </c>
    </row>
    <row r="43" spans="1:38" ht="117" customHeight="1">
      <c r="A43" s="365">
        <v>23</v>
      </c>
      <c r="B43" s="75" t="s">
        <v>574</v>
      </c>
      <c r="C43" s="75" t="s">
        <v>293</v>
      </c>
      <c r="D43" s="151" t="s">
        <v>708</v>
      </c>
      <c r="E43" s="75" t="s">
        <v>959</v>
      </c>
      <c r="F43" s="75" t="s">
        <v>360</v>
      </c>
      <c r="G43" s="78">
        <v>43443</v>
      </c>
      <c r="H43" s="78">
        <v>43443</v>
      </c>
      <c r="I43" s="75" t="s">
        <v>700</v>
      </c>
      <c r="J43" s="75" t="s">
        <v>70</v>
      </c>
      <c r="K43" s="81" t="s">
        <v>709</v>
      </c>
      <c r="L43" s="365">
        <v>23</v>
      </c>
      <c r="M43" s="75" t="s">
        <v>574</v>
      </c>
      <c r="N43" s="81" t="s">
        <v>580</v>
      </c>
      <c r="O43" s="213">
        <v>95</v>
      </c>
      <c r="P43" s="213">
        <v>0</v>
      </c>
      <c r="Q43" s="217">
        <v>84</v>
      </c>
      <c r="R43" s="424">
        <v>0</v>
      </c>
      <c r="S43" s="543">
        <f t="shared" si="0"/>
        <v>179</v>
      </c>
      <c r="T43" s="225">
        <v>0</v>
      </c>
      <c r="U43" s="216">
        <v>0</v>
      </c>
      <c r="V43" s="220">
        <v>0</v>
      </c>
      <c r="W43" s="229">
        <v>0</v>
      </c>
      <c r="X43" s="232">
        <f t="shared" si="1"/>
        <v>0</v>
      </c>
      <c r="Y43" s="535">
        <f t="shared" si="4"/>
        <v>179</v>
      </c>
      <c r="Z43" s="537">
        <v>118</v>
      </c>
      <c r="AA43" s="538">
        <v>61</v>
      </c>
      <c r="AB43" s="222">
        <f t="shared" si="2"/>
        <v>179</v>
      </c>
    </row>
    <row r="44" spans="1:38" ht="99" customHeight="1">
      <c r="A44" s="454">
        <v>24</v>
      </c>
      <c r="B44" s="498" t="s">
        <v>542</v>
      </c>
      <c r="C44" s="459" t="s">
        <v>293</v>
      </c>
      <c r="D44" s="366" t="s">
        <v>569</v>
      </c>
      <c r="E44" s="459" t="s">
        <v>234</v>
      </c>
      <c r="F44" s="459" t="s">
        <v>360</v>
      </c>
      <c r="G44" s="362">
        <v>43449</v>
      </c>
      <c r="H44" s="362">
        <v>43449</v>
      </c>
      <c r="I44" s="459" t="s">
        <v>700</v>
      </c>
      <c r="J44" s="459" t="s">
        <v>70</v>
      </c>
      <c r="K44" s="363" t="s">
        <v>710</v>
      </c>
      <c r="L44" s="454">
        <v>24</v>
      </c>
      <c r="M44" s="459" t="s">
        <v>542</v>
      </c>
      <c r="N44" s="363" t="s">
        <v>579</v>
      </c>
      <c r="O44" s="213">
        <v>95</v>
      </c>
      <c r="P44" s="213">
        <v>0</v>
      </c>
      <c r="Q44" s="217">
        <v>84</v>
      </c>
      <c r="R44" s="424">
        <v>0</v>
      </c>
      <c r="S44" s="425">
        <f t="shared" si="0"/>
        <v>179</v>
      </c>
      <c r="T44" s="225">
        <v>116</v>
      </c>
      <c r="U44" s="216">
        <v>110</v>
      </c>
      <c r="V44" s="220">
        <v>466</v>
      </c>
      <c r="W44" s="229">
        <v>388</v>
      </c>
      <c r="X44" s="232">
        <f t="shared" si="1"/>
        <v>1080</v>
      </c>
      <c r="Y44" s="535">
        <f t="shared" si="4"/>
        <v>1259</v>
      </c>
      <c r="Z44" s="537">
        <v>780</v>
      </c>
      <c r="AA44" s="538">
        <v>479</v>
      </c>
      <c r="AB44" s="222">
        <f t="shared" si="2"/>
        <v>1259</v>
      </c>
    </row>
    <row r="45" spans="1:38" s="60" customFormat="1" ht="78" customHeight="1">
      <c r="A45" s="480">
        <v>25</v>
      </c>
      <c r="B45" s="75" t="s">
        <v>696</v>
      </c>
      <c r="C45" s="75" t="s">
        <v>430</v>
      </c>
      <c r="D45" s="151" t="s">
        <v>684</v>
      </c>
      <c r="E45" s="75" t="s">
        <v>233</v>
      </c>
      <c r="F45" s="75" t="s">
        <v>961</v>
      </c>
      <c r="G45" s="78">
        <v>43101</v>
      </c>
      <c r="H45" s="78">
        <v>76337</v>
      </c>
      <c r="I45" s="75" t="s">
        <v>685</v>
      </c>
      <c r="J45" s="75" t="s">
        <v>686</v>
      </c>
      <c r="K45" s="81" t="s">
        <v>430</v>
      </c>
      <c r="L45" s="480">
        <v>25</v>
      </c>
      <c r="M45" s="75" t="s">
        <v>696</v>
      </c>
      <c r="N45" s="81" t="s">
        <v>687</v>
      </c>
      <c r="O45" s="213">
        <v>69</v>
      </c>
      <c r="P45" s="213">
        <v>80</v>
      </c>
      <c r="Q45" s="217">
        <v>87</v>
      </c>
      <c r="R45" s="424">
        <v>79</v>
      </c>
      <c r="S45" s="425">
        <f t="shared" si="0"/>
        <v>315</v>
      </c>
      <c r="T45" s="225">
        <v>84</v>
      </c>
      <c r="U45" s="216">
        <v>14</v>
      </c>
      <c r="V45" s="220">
        <v>84</v>
      </c>
      <c r="W45" s="229">
        <v>91</v>
      </c>
      <c r="X45" s="232">
        <f t="shared" si="1"/>
        <v>273</v>
      </c>
      <c r="Y45" s="535">
        <f t="shared" si="4"/>
        <v>588</v>
      </c>
      <c r="Z45" s="537">
        <v>256</v>
      </c>
      <c r="AA45" s="538">
        <v>332</v>
      </c>
      <c r="AB45" s="222">
        <f t="shared" si="2"/>
        <v>588</v>
      </c>
    </row>
    <row r="46" spans="1:38" s="60" customFormat="1" ht="71.25" customHeight="1">
      <c r="A46" s="365">
        <v>26</v>
      </c>
      <c r="B46" s="498" t="s">
        <v>688</v>
      </c>
      <c r="C46" s="498" t="s">
        <v>430</v>
      </c>
      <c r="D46" s="366" t="s">
        <v>689</v>
      </c>
      <c r="E46" s="498" t="s">
        <v>960</v>
      </c>
      <c r="F46" s="498" t="s">
        <v>961</v>
      </c>
      <c r="G46" s="362">
        <v>43101</v>
      </c>
      <c r="H46" s="362">
        <v>76337</v>
      </c>
      <c r="I46" s="498" t="s">
        <v>685</v>
      </c>
      <c r="J46" s="498" t="s">
        <v>686</v>
      </c>
      <c r="K46" s="363" t="s">
        <v>430</v>
      </c>
      <c r="L46" s="365">
        <v>26</v>
      </c>
      <c r="M46" s="498" t="s">
        <v>688</v>
      </c>
      <c r="N46" s="363" t="s">
        <v>687</v>
      </c>
      <c r="O46" s="213">
        <v>13</v>
      </c>
      <c r="P46" s="213">
        <v>3</v>
      </c>
      <c r="Q46" s="217">
        <v>27</v>
      </c>
      <c r="R46" s="424">
        <v>7</v>
      </c>
      <c r="S46" s="425">
        <f t="shared" si="0"/>
        <v>50</v>
      </c>
      <c r="T46" s="225">
        <v>0</v>
      </c>
      <c r="U46" s="216">
        <v>0</v>
      </c>
      <c r="V46" s="220">
        <v>0</v>
      </c>
      <c r="W46" s="229">
        <v>0</v>
      </c>
      <c r="X46" s="232">
        <f t="shared" si="1"/>
        <v>0</v>
      </c>
      <c r="Y46" s="535">
        <f t="shared" si="4"/>
        <v>50</v>
      </c>
      <c r="Z46" s="537">
        <v>37</v>
      </c>
      <c r="AA46" s="538">
        <v>13</v>
      </c>
      <c r="AB46" s="222">
        <f t="shared" si="2"/>
        <v>50</v>
      </c>
    </row>
    <row r="47" spans="1:38" s="60" customFormat="1" ht="76.5" customHeight="1">
      <c r="A47" s="454">
        <v>27</v>
      </c>
      <c r="B47" s="75" t="s">
        <v>697</v>
      </c>
      <c r="C47" s="75" t="s">
        <v>430</v>
      </c>
      <c r="D47" s="151" t="s">
        <v>691</v>
      </c>
      <c r="E47" s="75" t="s">
        <v>960</v>
      </c>
      <c r="F47" s="75" t="s">
        <v>961</v>
      </c>
      <c r="G47" s="78">
        <v>43101</v>
      </c>
      <c r="H47" s="78">
        <v>76337</v>
      </c>
      <c r="I47" s="75" t="s">
        <v>685</v>
      </c>
      <c r="J47" s="75" t="s">
        <v>686</v>
      </c>
      <c r="K47" s="81" t="s">
        <v>430</v>
      </c>
      <c r="L47" s="454">
        <v>27</v>
      </c>
      <c r="M47" s="75" t="s">
        <v>697</v>
      </c>
      <c r="N47" s="81" t="s">
        <v>692</v>
      </c>
      <c r="O47" s="213">
        <v>27</v>
      </c>
      <c r="P47" s="213">
        <v>0</v>
      </c>
      <c r="Q47" s="217">
        <v>18</v>
      </c>
      <c r="R47" s="424">
        <v>0</v>
      </c>
      <c r="S47" s="425">
        <f t="shared" si="0"/>
        <v>45</v>
      </c>
      <c r="T47" s="225">
        <v>0</v>
      </c>
      <c r="U47" s="216">
        <v>0</v>
      </c>
      <c r="V47" s="220">
        <v>0</v>
      </c>
      <c r="W47" s="229">
        <v>0</v>
      </c>
      <c r="X47" s="232">
        <f t="shared" si="1"/>
        <v>0</v>
      </c>
      <c r="Y47" s="535">
        <f t="shared" si="4"/>
        <v>45</v>
      </c>
      <c r="Z47" s="537">
        <v>17</v>
      </c>
      <c r="AA47" s="538">
        <v>28</v>
      </c>
      <c r="AB47" s="222">
        <f t="shared" si="2"/>
        <v>45</v>
      </c>
    </row>
    <row r="48" spans="1:38" s="60" customFormat="1" ht="61.5" customHeight="1">
      <c r="A48" s="480">
        <v>28</v>
      </c>
      <c r="B48" s="498" t="s">
        <v>698</v>
      </c>
      <c r="C48" s="498" t="s">
        <v>430</v>
      </c>
      <c r="D48" s="366" t="s">
        <v>693</v>
      </c>
      <c r="E48" s="498" t="s">
        <v>960</v>
      </c>
      <c r="F48" s="498" t="s">
        <v>961</v>
      </c>
      <c r="G48" s="362">
        <v>43101</v>
      </c>
      <c r="H48" s="362">
        <v>76337</v>
      </c>
      <c r="I48" s="498" t="s">
        <v>685</v>
      </c>
      <c r="J48" s="498" t="s">
        <v>686</v>
      </c>
      <c r="K48" s="363" t="s">
        <v>430</v>
      </c>
      <c r="L48" s="480">
        <v>28</v>
      </c>
      <c r="M48" s="498" t="s">
        <v>698</v>
      </c>
      <c r="N48" s="363" t="s">
        <v>692</v>
      </c>
      <c r="O48" s="213">
        <v>6</v>
      </c>
      <c r="P48" s="213">
        <v>0</v>
      </c>
      <c r="Q48" s="217">
        <v>6</v>
      </c>
      <c r="R48" s="424">
        <v>0</v>
      </c>
      <c r="S48" s="425">
        <f t="shared" si="0"/>
        <v>12</v>
      </c>
      <c r="T48" s="225">
        <v>5</v>
      </c>
      <c r="U48" s="216">
        <v>0</v>
      </c>
      <c r="V48" s="220">
        <v>5</v>
      </c>
      <c r="W48" s="229">
        <v>0</v>
      </c>
      <c r="X48" s="232">
        <f t="shared" si="1"/>
        <v>10</v>
      </c>
      <c r="Y48" s="535">
        <f t="shared" si="4"/>
        <v>22</v>
      </c>
      <c r="Z48" s="537">
        <v>11</v>
      </c>
      <c r="AA48" s="538">
        <v>11</v>
      </c>
      <c r="AB48" s="222">
        <f t="shared" si="2"/>
        <v>22</v>
      </c>
    </row>
    <row r="49" spans="1:38" s="60" customFormat="1" ht="79.5" customHeight="1">
      <c r="A49" s="365">
        <v>29</v>
      </c>
      <c r="B49" s="75" t="s">
        <v>699</v>
      </c>
      <c r="C49" s="75" t="s">
        <v>430</v>
      </c>
      <c r="D49" s="151" t="s">
        <v>694</v>
      </c>
      <c r="E49" s="75" t="s">
        <v>960</v>
      </c>
      <c r="F49" s="75" t="s">
        <v>961</v>
      </c>
      <c r="G49" s="78">
        <v>43101</v>
      </c>
      <c r="H49" s="78">
        <v>76337</v>
      </c>
      <c r="I49" s="75" t="s">
        <v>685</v>
      </c>
      <c r="J49" s="75" t="s">
        <v>686</v>
      </c>
      <c r="K49" s="81" t="s">
        <v>690</v>
      </c>
      <c r="L49" s="365">
        <v>29</v>
      </c>
      <c r="M49" s="75" t="s">
        <v>699</v>
      </c>
      <c r="N49" s="81" t="s">
        <v>695</v>
      </c>
      <c r="O49" s="213">
        <v>10</v>
      </c>
      <c r="P49" s="213">
        <v>14</v>
      </c>
      <c r="Q49" s="217">
        <v>25</v>
      </c>
      <c r="R49" s="424">
        <v>18</v>
      </c>
      <c r="S49" s="425">
        <f t="shared" si="0"/>
        <v>67</v>
      </c>
      <c r="T49" s="225">
        <v>29</v>
      </c>
      <c r="U49" s="216">
        <v>14</v>
      </c>
      <c r="V49" s="220">
        <v>14</v>
      </c>
      <c r="W49" s="229">
        <v>22</v>
      </c>
      <c r="X49" s="232">
        <f t="shared" si="1"/>
        <v>79</v>
      </c>
      <c r="Y49" s="535">
        <f t="shared" si="4"/>
        <v>146</v>
      </c>
      <c r="Z49" s="537">
        <v>44</v>
      </c>
      <c r="AA49" s="538">
        <v>102</v>
      </c>
      <c r="AB49" s="222">
        <f t="shared" si="2"/>
        <v>146</v>
      </c>
    </row>
    <row r="50" spans="1:38" ht="39" customHeight="1" thickBot="1">
      <c r="A50" s="812" t="s">
        <v>1190</v>
      </c>
      <c r="B50" s="812"/>
      <c r="C50" s="812"/>
      <c r="D50" s="812"/>
      <c r="E50" s="812"/>
      <c r="F50" s="812"/>
      <c r="G50" s="812"/>
      <c r="H50" s="812"/>
      <c r="I50" s="812"/>
      <c r="J50" s="812"/>
      <c r="K50" s="159">
        <v>43</v>
      </c>
      <c r="L50" s="1112" t="s">
        <v>316</v>
      </c>
      <c r="M50" s="1112"/>
      <c r="N50" s="1112"/>
      <c r="O50" s="1112"/>
      <c r="P50" s="1112"/>
      <c r="Q50" s="1112"/>
      <c r="R50" s="1112"/>
      <c r="S50" s="1112"/>
      <c r="T50" s="1112"/>
      <c r="U50" s="1112"/>
      <c r="V50" s="1112"/>
      <c r="W50" s="1112"/>
      <c r="X50" s="1112"/>
      <c r="Y50" s="1112"/>
      <c r="Z50" s="1112"/>
      <c r="AA50" s="1112"/>
      <c r="AB50" s="159">
        <v>44</v>
      </c>
      <c r="AC50" s="645"/>
      <c r="AD50" s="645"/>
      <c r="AE50" s="645"/>
      <c r="AF50" s="645"/>
      <c r="AG50" s="645"/>
      <c r="AH50" s="645"/>
      <c r="AI50" s="645"/>
      <c r="AJ50" s="645"/>
      <c r="AK50" s="645"/>
      <c r="AL50" s="645"/>
    </row>
    <row r="51" spans="1:38" ht="21.95" customHeight="1" thickBot="1">
      <c r="A51" s="1089" t="s">
        <v>107</v>
      </c>
      <c r="B51" s="1117" t="s">
        <v>31</v>
      </c>
      <c r="C51" s="1118" t="s">
        <v>244</v>
      </c>
      <c r="D51" s="1118" t="s">
        <v>35</v>
      </c>
      <c r="E51" s="646" t="s">
        <v>37</v>
      </c>
      <c r="F51" s="1125" t="s">
        <v>39</v>
      </c>
      <c r="G51" s="1125" t="s">
        <v>40</v>
      </c>
      <c r="H51" s="1125" t="s">
        <v>40</v>
      </c>
      <c r="I51" s="1125" t="s">
        <v>27</v>
      </c>
      <c r="J51" s="1125" t="s">
        <v>253</v>
      </c>
      <c r="K51" s="648" t="s">
        <v>44</v>
      </c>
      <c r="L51" s="1089" t="s">
        <v>107</v>
      </c>
      <c r="M51" s="1113" t="s">
        <v>31</v>
      </c>
      <c r="N51" s="1092" t="s">
        <v>43</v>
      </c>
      <c r="O51" s="1110" t="s">
        <v>8</v>
      </c>
      <c r="P51" s="1111"/>
      <c r="Q51" s="1111"/>
      <c r="R51" s="1111"/>
      <c r="S51" s="1111"/>
      <c r="T51" s="1111"/>
      <c r="U51" s="1111"/>
      <c r="V51" s="1111"/>
      <c r="W51" s="1111"/>
      <c r="X51" s="1111"/>
      <c r="Y51" s="531"/>
      <c r="Z51" s="532"/>
      <c r="AA51" s="533"/>
      <c r="AB51" s="1086" t="s">
        <v>103</v>
      </c>
      <c r="AC51" s="645"/>
      <c r="AD51" s="645"/>
      <c r="AE51" s="645"/>
      <c r="AF51" s="645"/>
      <c r="AG51" s="645"/>
      <c r="AH51" s="645"/>
      <c r="AI51" s="645"/>
      <c r="AJ51" s="645"/>
      <c r="AK51" s="645"/>
      <c r="AL51" s="645"/>
    </row>
    <row r="52" spans="1:38" ht="21.95" customHeight="1" thickBot="1">
      <c r="A52" s="1090"/>
      <c r="B52" s="1115"/>
      <c r="C52" s="1119"/>
      <c r="D52" s="1119"/>
      <c r="E52" s="647" t="s">
        <v>38</v>
      </c>
      <c r="F52" s="1123"/>
      <c r="G52" s="1123"/>
      <c r="H52" s="1123"/>
      <c r="I52" s="1123"/>
      <c r="J52" s="1123"/>
      <c r="K52" s="649" t="s">
        <v>45</v>
      </c>
      <c r="L52" s="1090"/>
      <c r="M52" s="1114"/>
      <c r="N52" s="1093"/>
      <c r="O52" s="1095" t="s">
        <v>114</v>
      </c>
      <c r="P52" s="1096"/>
      <c r="Q52" s="1096"/>
      <c r="R52" s="1096"/>
      <c r="S52" s="541">
        <v>18</v>
      </c>
      <c r="T52" s="1097" t="s">
        <v>115</v>
      </c>
      <c r="U52" s="1097"/>
      <c r="V52" s="1097"/>
      <c r="W52" s="1097"/>
      <c r="X52" s="540">
        <v>18</v>
      </c>
      <c r="Y52" s="1062" t="s">
        <v>103</v>
      </c>
      <c r="Z52" s="1098" t="s">
        <v>9</v>
      </c>
      <c r="AA52" s="1101" t="s">
        <v>10</v>
      </c>
      <c r="AB52" s="1087"/>
      <c r="AC52" s="645"/>
      <c r="AD52" s="645"/>
      <c r="AE52" s="645"/>
      <c r="AF52" s="645"/>
      <c r="AG52" s="645"/>
      <c r="AH52" s="645"/>
      <c r="AI52" s="645"/>
      <c r="AJ52" s="645"/>
      <c r="AK52" s="645"/>
      <c r="AL52" s="645"/>
    </row>
    <row r="53" spans="1:38" ht="24.75" customHeight="1">
      <c r="A53" s="1090"/>
      <c r="B53" s="1115" t="s">
        <v>32</v>
      </c>
      <c r="C53" s="1120" t="s">
        <v>243</v>
      </c>
      <c r="D53" s="1119" t="s">
        <v>36</v>
      </c>
      <c r="E53" s="1123" t="s">
        <v>36</v>
      </c>
      <c r="F53" s="1123" t="s">
        <v>36</v>
      </c>
      <c r="G53" s="1123" t="s">
        <v>41</v>
      </c>
      <c r="H53" s="1123" t="s">
        <v>42</v>
      </c>
      <c r="I53" s="1123" t="s">
        <v>36</v>
      </c>
      <c r="J53" s="1123" t="s">
        <v>254</v>
      </c>
      <c r="K53" s="649" t="s">
        <v>46</v>
      </c>
      <c r="L53" s="1090"/>
      <c r="M53" s="1115" t="s">
        <v>32</v>
      </c>
      <c r="N53" s="1093" t="s">
        <v>36</v>
      </c>
      <c r="O53" s="1126" t="s">
        <v>11</v>
      </c>
      <c r="P53" s="1109"/>
      <c r="Q53" s="1104" t="s">
        <v>12</v>
      </c>
      <c r="R53" s="1105"/>
      <c r="S53" s="1106" t="s">
        <v>13</v>
      </c>
      <c r="T53" s="1108" t="s">
        <v>11</v>
      </c>
      <c r="U53" s="1109"/>
      <c r="V53" s="1104" t="s">
        <v>12</v>
      </c>
      <c r="W53" s="1105"/>
      <c r="X53" s="1106" t="s">
        <v>13</v>
      </c>
      <c r="Y53" s="1063"/>
      <c r="Z53" s="1099"/>
      <c r="AA53" s="1102"/>
      <c r="AB53" s="1087"/>
      <c r="AC53" s="645"/>
      <c r="AD53" s="645"/>
      <c r="AE53" s="645"/>
      <c r="AF53" s="645"/>
      <c r="AG53" s="645"/>
      <c r="AH53" s="645"/>
      <c r="AI53" s="645"/>
      <c r="AJ53" s="645"/>
      <c r="AK53" s="645"/>
      <c r="AL53" s="645"/>
    </row>
    <row r="54" spans="1:38" ht="33.75" customHeight="1" thickBot="1">
      <c r="A54" s="1091"/>
      <c r="B54" s="1116"/>
      <c r="C54" s="1121"/>
      <c r="D54" s="1122"/>
      <c r="E54" s="1124"/>
      <c r="F54" s="1124"/>
      <c r="G54" s="1124"/>
      <c r="H54" s="1124"/>
      <c r="I54" s="1124"/>
      <c r="J54" s="1124"/>
      <c r="K54" s="660" t="s">
        <v>47</v>
      </c>
      <c r="L54" s="1091"/>
      <c r="M54" s="1116"/>
      <c r="N54" s="1094"/>
      <c r="O54" s="192" t="s">
        <v>108</v>
      </c>
      <c r="P54" s="171" t="s">
        <v>109</v>
      </c>
      <c r="Q54" s="184" t="s">
        <v>108</v>
      </c>
      <c r="R54" s="204" t="s">
        <v>109</v>
      </c>
      <c r="S54" s="1107"/>
      <c r="T54" s="173" t="s">
        <v>108</v>
      </c>
      <c r="U54" s="171" t="s">
        <v>109</v>
      </c>
      <c r="V54" s="184" t="s">
        <v>108</v>
      </c>
      <c r="W54" s="204" t="s">
        <v>109</v>
      </c>
      <c r="X54" s="1107"/>
      <c r="Y54" s="1064"/>
      <c r="Z54" s="1100"/>
      <c r="AA54" s="1103"/>
      <c r="AB54" s="1088"/>
      <c r="AC54" s="645"/>
      <c r="AD54" s="645"/>
      <c r="AE54" s="645"/>
      <c r="AF54" s="645"/>
      <c r="AG54" s="645"/>
      <c r="AH54" s="645"/>
      <c r="AI54" s="645"/>
      <c r="AJ54" s="645"/>
      <c r="AK54" s="645"/>
      <c r="AL54" s="645"/>
    </row>
    <row r="55" spans="1:38" s="466" customFormat="1" ht="175.5" customHeight="1">
      <c r="A55" s="454">
        <v>30</v>
      </c>
      <c r="B55" s="498" t="s">
        <v>712</v>
      </c>
      <c r="C55" s="498" t="s">
        <v>429</v>
      </c>
      <c r="D55" s="366" t="s">
        <v>714</v>
      </c>
      <c r="E55" s="498" t="s">
        <v>715</v>
      </c>
      <c r="F55" s="498" t="s">
        <v>360</v>
      </c>
      <c r="G55" s="362">
        <v>43101</v>
      </c>
      <c r="H55" s="362">
        <v>43435</v>
      </c>
      <c r="I55" s="498" t="s">
        <v>716</v>
      </c>
      <c r="J55" s="498" t="s">
        <v>400</v>
      </c>
      <c r="K55" s="363" t="s">
        <v>717</v>
      </c>
      <c r="L55" s="454">
        <v>30</v>
      </c>
      <c r="M55" s="498" t="s">
        <v>712</v>
      </c>
      <c r="N55" s="363" t="s">
        <v>718</v>
      </c>
      <c r="O55" s="213">
        <v>0</v>
      </c>
      <c r="P55" s="213">
        <v>195</v>
      </c>
      <c r="Q55" s="217">
        <v>0</v>
      </c>
      <c r="R55" s="424">
        <v>267</v>
      </c>
      <c r="S55" s="425">
        <f t="shared" si="0"/>
        <v>462</v>
      </c>
      <c r="T55" s="225">
        <v>0</v>
      </c>
      <c r="U55" s="216">
        <v>70</v>
      </c>
      <c r="V55" s="220">
        <v>0</v>
      </c>
      <c r="W55" s="229">
        <v>100</v>
      </c>
      <c r="X55" s="232">
        <f t="shared" si="1"/>
        <v>170</v>
      </c>
      <c r="Y55" s="535">
        <f t="shared" si="4"/>
        <v>632</v>
      </c>
      <c r="Z55" s="537">
        <v>170</v>
      </c>
      <c r="AA55" s="538">
        <v>462</v>
      </c>
      <c r="AB55" s="222">
        <f t="shared" si="2"/>
        <v>632</v>
      </c>
      <c r="AC55" s="60"/>
    </row>
    <row r="56" spans="1:38" s="466" customFormat="1" ht="94.5" customHeight="1">
      <c r="A56" s="480">
        <v>31</v>
      </c>
      <c r="B56" s="75" t="s">
        <v>719</v>
      </c>
      <c r="C56" s="75" t="s">
        <v>429</v>
      </c>
      <c r="D56" s="151" t="s">
        <v>720</v>
      </c>
      <c r="E56" s="75" t="s">
        <v>247</v>
      </c>
      <c r="F56" s="75" t="s">
        <v>360</v>
      </c>
      <c r="G56" s="78">
        <v>43101</v>
      </c>
      <c r="H56" s="78" t="s">
        <v>721</v>
      </c>
      <c r="I56" s="75" t="s">
        <v>711</v>
      </c>
      <c r="J56" s="75" t="s">
        <v>400</v>
      </c>
      <c r="K56" s="81" t="s">
        <v>722</v>
      </c>
      <c r="L56" s="480">
        <v>31</v>
      </c>
      <c r="M56" s="75" t="s">
        <v>719</v>
      </c>
      <c r="N56" s="81" t="s">
        <v>723</v>
      </c>
      <c r="O56" s="213">
        <v>0</v>
      </c>
      <c r="P56" s="213">
        <v>195</v>
      </c>
      <c r="Q56" s="217">
        <v>0</v>
      </c>
      <c r="R56" s="424">
        <v>267</v>
      </c>
      <c r="S56" s="425">
        <f t="shared" si="0"/>
        <v>462</v>
      </c>
      <c r="T56" s="225"/>
      <c r="U56" s="216">
        <v>0</v>
      </c>
      <c r="V56" s="220">
        <v>0</v>
      </c>
      <c r="W56" s="229">
        <v>0</v>
      </c>
      <c r="X56" s="232">
        <f t="shared" si="1"/>
        <v>0</v>
      </c>
      <c r="Y56" s="535">
        <f t="shared" si="4"/>
        <v>462</v>
      </c>
      <c r="Z56" s="537">
        <v>462</v>
      </c>
      <c r="AA56" s="538">
        <v>0</v>
      </c>
      <c r="AB56" s="222">
        <f t="shared" si="2"/>
        <v>462</v>
      </c>
      <c r="AC56" s="60"/>
    </row>
    <row r="57" spans="1:38" s="466" customFormat="1" ht="196.5" customHeight="1">
      <c r="A57" s="365">
        <v>32</v>
      </c>
      <c r="B57" s="498" t="s">
        <v>724</v>
      </c>
      <c r="C57" s="498" t="s">
        <v>429</v>
      </c>
      <c r="D57" s="366" t="s">
        <v>725</v>
      </c>
      <c r="E57" s="498" t="s">
        <v>726</v>
      </c>
      <c r="F57" s="498" t="s">
        <v>360</v>
      </c>
      <c r="G57" s="362">
        <v>43101</v>
      </c>
      <c r="H57" s="362" t="s">
        <v>721</v>
      </c>
      <c r="I57" s="498" t="s">
        <v>711</v>
      </c>
      <c r="J57" s="498" t="s">
        <v>400</v>
      </c>
      <c r="K57" s="363" t="s">
        <v>727</v>
      </c>
      <c r="L57" s="365">
        <v>32</v>
      </c>
      <c r="M57" s="498" t="s">
        <v>724</v>
      </c>
      <c r="N57" s="363" t="s">
        <v>728</v>
      </c>
      <c r="O57" s="213">
        <v>0</v>
      </c>
      <c r="P57" s="213">
        <v>56</v>
      </c>
      <c r="Q57" s="217">
        <v>0</v>
      </c>
      <c r="R57" s="424">
        <v>70</v>
      </c>
      <c r="S57" s="425">
        <f t="shared" ref="S57:S108" si="5">SUM(O57:R57)</f>
        <v>126</v>
      </c>
      <c r="T57" s="225">
        <v>0</v>
      </c>
      <c r="U57" s="216">
        <v>0</v>
      </c>
      <c r="V57" s="220">
        <v>0</v>
      </c>
      <c r="W57" s="229">
        <v>0</v>
      </c>
      <c r="X57" s="232">
        <f t="shared" ref="X57:X108" si="6">SUM(T57:W57)</f>
        <v>0</v>
      </c>
      <c r="Y57" s="535">
        <f t="shared" si="4"/>
        <v>126</v>
      </c>
      <c r="Z57" s="537">
        <v>126</v>
      </c>
      <c r="AA57" s="538">
        <v>0</v>
      </c>
      <c r="AB57" s="222">
        <f t="shared" ref="AB57:AB108" si="7">SUM(Z57:AA57)</f>
        <v>126</v>
      </c>
      <c r="AC57" s="60"/>
    </row>
    <row r="58" spans="1:38" s="466" customFormat="1" ht="146.25" customHeight="1">
      <c r="A58" s="454">
        <v>33</v>
      </c>
      <c r="B58" s="75" t="s">
        <v>729</v>
      </c>
      <c r="C58" s="75" t="s">
        <v>429</v>
      </c>
      <c r="D58" s="151" t="s">
        <v>730</v>
      </c>
      <c r="E58" s="75" t="s">
        <v>248</v>
      </c>
      <c r="F58" s="75" t="s">
        <v>360</v>
      </c>
      <c r="G58" s="78">
        <v>43101</v>
      </c>
      <c r="H58" s="78">
        <v>43435</v>
      </c>
      <c r="I58" s="75" t="s">
        <v>711</v>
      </c>
      <c r="J58" s="75" t="s">
        <v>400</v>
      </c>
      <c r="K58" s="81" t="s">
        <v>731</v>
      </c>
      <c r="L58" s="454">
        <v>33</v>
      </c>
      <c r="M58" s="75" t="s">
        <v>729</v>
      </c>
      <c r="N58" s="81" t="s">
        <v>732</v>
      </c>
      <c r="O58" s="213">
        <v>0</v>
      </c>
      <c r="P58" s="213">
        <v>0</v>
      </c>
      <c r="Q58" s="217">
        <v>0</v>
      </c>
      <c r="R58" s="424">
        <v>0</v>
      </c>
      <c r="S58" s="425">
        <f t="shared" si="5"/>
        <v>0</v>
      </c>
      <c r="T58" s="225">
        <v>0</v>
      </c>
      <c r="U58" s="216">
        <v>2</v>
      </c>
      <c r="V58" s="220">
        <v>0</v>
      </c>
      <c r="W58" s="229">
        <v>13</v>
      </c>
      <c r="X58" s="232">
        <f t="shared" si="6"/>
        <v>15</v>
      </c>
      <c r="Y58" s="535">
        <f t="shared" si="4"/>
        <v>15</v>
      </c>
      <c r="Z58" s="537">
        <v>15</v>
      </c>
      <c r="AA58" s="538">
        <v>0</v>
      </c>
      <c r="AB58" s="222">
        <f t="shared" si="7"/>
        <v>15</v>
      </c>
      <c r="AC58" s="60"/>
    </row>
    <row r="59" spans="1:38" s="466" customFormat="1" ht="144.75" customHeight="1">
      <c r="A59" s="480">
        <v>34</v>
      </c>
      <c r="B59" s="498" t="s">
        <v>733</v>
      </c>
      <c r="C59" s="498" t="s">
        <v>429</v>
      </c>
      <c r="D59" s="366" t="s">
        <v>734</v>
      </c>
      <c r="E59" s="498" t="s">
        <v>247</v>
      </c>
      <c r="F59" s="498" t="s">
        <v>360</v>
      </c>
      <c r="G59" s="362">
        <v>43101</v>
      </c>
      <c r="H59" s="362">
        <v>43435</v>
      </c>
      <c r="I59" s="498" t="s">
        <v>711</v>
      </c>
      <c r="J59" s="498" t="s">
        <v>400</v>
      </c>
      <c r="K59" s="363" t="s">
        <v>735</v>
      </c>
      <c r="L59" s="480">
        <v>34</v>
      </c>
      <c r="M59" s="498" t="s">
        <v>733</v>
      </c>
      <c r="N59" s="363" t="s">
        <v>736</v>
      </c>
      <c r="O59" s="213">
        <v>0</v>
      </c>
      <c r="P59" s="213">
        <v>225</v>
      </c>
      <c r="Q59" s="217">
        <v>0</v>
      </c>
      <c r="R59" s="424">
        <v>325</v>
      </c>
      <c r="S59" s="425">
        <f t="shared" si="5"/>
        <v>550</v>
      </c>
      <c r="T59" s="225">
        <v>0</v>
      </c>
      <c r="U59" s="216">
        <v>0</v>
      </c>
      <c r="V59" s="220">
        <v>0</v>
      </c>
      <c r="W59" s="229">
        <v>0</v>
      </c>
      <c r="X59" s="232">
        <f t="shared" si="6"/>
        <v>0</v>
      </c>
      <c r="Y59" s="535">
        <f t="shared" si="4"/>
        <v>550</v>
      </c>
      <c r="Z59" s="537">
        <v>550</v>
      </c>
      <c r="AA59" s="538">
        <v>0</v>
      </c>
      <c r="AB59" s="222">
        <f t="shared" si="7"/>
        <v>550</v>
      </c>
      <c r="AC59" s="60"/>
    </row>
    <row r="60" spans="1:38" s="466" customFormat="1" ht="125.25" customHeight="1">
      <c r="A60" s="365">
        <v>35</v>
      </c>
      <c r="B60" s="75" t="s">
        <v>737</v>
      </c>
      <c r="C60" s="75" t="s">
        <v>429</v>
      </c>
      <c r="D60" s="151" t="s">
        <v>738</v>
      </c>
      <c r="E60" s="75" t="s">
        <v>739</v>
      </c>
      <c r="F60" s="75" t="s">
        <v>360</v>
      </c>
      <c r="G60" s="78">
        <v>43101</v>
      </c>
      <c r="H60" s="78">
        <v>43435</v>
      </c>
      <c r="I60" s="75" t="s">
        <v>711</v>
      </c>
      <c r="J60" s="75" t="s">
        <v>400</v>
      </c>
      <c r="K60" s="81" t="s">
        <v>740</v>
      </c>
      <c r="L60" s="365">
        <v>35</v>
      </c>
      <c r="M60" s="75" t="s">
        <v>737</v>
      </c>
      <c r="N60" s="81" t="s">
        <v>741</v>
      </c>
      <c r="O60" s="213">
        <v>0</v>
      </c>
      <c r="P60" s="213">
        <v>250</v>
      </c>
      <c r="Q60" s="217">
        <v>0</v>
      </c>
      <c r="R60" s="424">
        <v>250</v>
      </c>
      <c r="S60" s="425">
        <f t="shared" si="5"/>
        <v>500</v>
      </c>
      <c r="T60" s="225">
        <v>0</v>
      </c>
      <c r="U60" s="216">
        <v>0</v>
      </c>
      <c r="V60" s="220">
        <v>0</v>
      </c>
      <c r="W60" s="229">
        <v>0</v>
      </c>
      <c r="X60" s="232">
        <f t="shared" si="6"/>
        <v>0</v>
      </c>
      <c r="Y60" s="535">
        <f t="shared" si="4"/>
        <v>500</v>
      </c>
      <c r="Z60" s="537">
        <v>500</v>
      </c>
      <c r="AA60" s="538">
        <v>0</v>
      </c>
      <c r="AB60" s="222">
        <f t="shared" si="7"/>
        <v>500</v>
      </c>
      <c r="AC60" s="60"/>
    </row>
    <row r="61" spans="1:38" s="466" customFormat="1" ht="104.25" customHeight="1">
      <c r="A61" s="454">
        <v>36</v>
      </c>
      <c r="B61" s="498" t="s">
        <v>742</v>
      </c>
      <c r="C61" s="498" t="s">
        <v>429</v>
      </c>
      <c r="D61" s="366" t="s">
        <v>743</v>
      </c>
      <c r="E61" s="498" t="s">
        <v>744</v>
      </c>
      <c r="F61" s="498" t="s">
        <v>360</v>
      </c>
      <c r="G61" s="362">
        <v>43101</v>
      </c>
      <c r="H61" s="362">
        <v>43435</v>
      </c>
      <c r="I61" s="498" t="s">
        <v>711</v>
      </c>
      <c r="J61" s="498" t="s">
        <v>400</v>
      </c>
      <c r="K61" s="363" t="s">
        <v>745</v>
      </c>
      <c r="L61" s="454">
        <v>36</v>
      </c>
      <c r="M61" s="498" t="s">
        <v>742</v>
      </c>
      <c r="N61" s="363" t="s">
        <v>746</v>
      </c>
      <c r="O61" s="213">
        <v>0</v>
      </c>
      <c r="P61" s="213">
        <v>500</v>
      </c>
      <c r="Q61" s="217">
        <v>0</v>
      </c>
      <c r="R61" s="424">
        <v>500</v>
      </c>
      <c r="S61" s="425">
        <f t="shared" si="5"/>
        <v>1000</v>
      </c>
      <c r="T61" s="225">
        <v>0</v>
      </c>
      <c r="U61" s="216">
        <v>0</v>
      </c>
      <c r="V61" s="220">
        <v>0</v>
      </c>
      <c r="W61" s="229">
        <v>0</v>
      </c>
      <c r="X61" s="232">
        <f t="shared" si="6"/>
        <v>0</v>
      </c>
      <c r="Y61" s="535">
        <f t="shared" si="4"/>
        <v>1000</v>
      </c>
      <c r="Z61" s="537">
        <v>1000</v>
      </c>
      <c r="AA61" s="538">
        <v>0</v>
      </c>
      <c r="AB61" s="222">
        <f t="shared" si="7"/>
        <v>1000</v>
      </c>
      <c r="AC61" s="60"/>
    </row>
    <row r="62" spans="1:38" s="466" customFormat="1" ht="178.5" customHeight="1">
      <c r="A62" s="480">
        <v>37</v>
      </c>
      <c r="B62" s="75" t="s">
        <v>747</v>
      </c>
      <c r="C62" s="75" t="s">
        <v>429</v>
      </c>
      <c r="D62" s="151" t="s">
        <v>748</v>
      </c>
      <c r="E62" s="75" t="s">
        <v>739</v>
      </c>
      <c r="F62" s="75" t="s">
        <v>360</v>
      </c>
      <c r="G62" s="78">
        <v>43102</v>
      </c>
      <c r="H62" s="78">
        <v>43132</v>
      </c>
      <c r="I62" s="75" t="s">
        <v>749</v>
      </c>
      <c r="J62" s="75" t="s">
        <v>400</v>
      </c>
      <c r="K62" s="81" t="s">
        <v>750</v>
      </c>
      <c r="L62" s="480">
        <v>37</v>
      </c>
      <c r="M62" s="75" t="s">
        <v>747</v>
      </c>
      <c r="N62" s="81" t="s">
        <v>751</v>
      </c>
      <c r="O62" s="213">
        <v>0</v>
      </c>
      <c r="P62" s="213">
        <v>3</v>
      </c>
      <c r="Q62" s="217">
        <v>0</v>
      </c>
      <c r="R62" s="424">
        <v>11</v>
      </c>
      <c r="S62" s="425">
        <f t="shared" si="5"/>
        <v>14</v>
      </c>
      <c r="T62" s="225">
        <v>0</v>
      </c>
      <c r="U62" s="216">
        <v>0</v>
      </c>
      <c r="V62" s="220">
        <v>0</v>
      </c>
      <c r="W62" s="229">
        <v>0</v>
      </c>
      <c r="X62" s="232">
        <f t="shared" si="6"/>
        <v>0</v>
      </c>
      <c r="Y62" s="535">
        <f t="shared" si="4"/>
        <v>14</v>
      </c>
      <c r="Z62" s="537">
        <v>14</v>
      </c>
      <c r="AA62" s="538">
        <v>0</v>
      </c>
      <c r="AB62" s="222">
        <f t="shared" si="7"/>
        <v>14</v>
      </c>
      <c r="AC62" s="60"/>
    </row>
    <row r="63" spans="1:38" s="466" customFormat="1" ht="138.75" customHeight="1">
      <c r="A63" s="365">
        <v>38</v>
      </c>
      <c r="B63" s="498" t="s">
        <v>752</v>
      </c>
      <c r="C63" s="498" t="s">
        <v>429</v>
      </c>
      <c r="D63" s="366" t="s">
        <v>753</v>
      </c>
      <c r="E63" s="498" t="s">
        <v>754</v>
      </c>
      <c r="F63" s="498" t="s">
        <v>360</v>
      </c>
      <c r="G63" s="362">
        <v>43170</v>
      </c>
      <c r="H63" s="362">
        <v>43174</v>
      </c>
      <c r="I63" s="498" t="s">
        <v>755</v>
      </c>
      <c r="J63" s="498" t="s">
        <v>400</v>
      </c>
      <c r="K63" s="363" t="s">
        <v>756</v>
      </c>
      <c r="L63" s="365">
        <v>38</v>
      </c>
      <c r="M63" s="498" t="s">
        <v>752</v>
      </c>
      <c r="N63" s="363" t="s">
        <v>757</v>
      </c>
      <c r="O63" s="213">
        <v>0</v>
      </c>
      <c r="P63" s="213">
        <v>0</v>
      </c>
      <c r="Q63" s="217">
        <v>0</v>
      </c>
      <c r="R63" s="424">
        <v>18</v>
      </c>
      <c r="S63" s="425">
        <f t="shared" si="5"/>
        <v>18</v>
      </c>
      <c r="T63" s="225">
        <v>0</v>
      </c>
      <c r="U63" s="216">
        <v>0</v>
      </c>
      <c r="V63" s="220">
        <v>0</v>
      </c>
      <c r="W63" s="229">
        <v>18</v>
      </c>
      <c r="X63" s="232">
        <f t="shared" si="6"/>
        <v>18</v>
      </c>
      <c r="Y63" s="535">
        <f t="shared" si="4"/>
        <v>36</v>
      </c>
      <c r="Z63" s="537">
        <v>36</v>
      </c>
      <c r="AA63" s="538">
        <v>0</v>
      </c>
      <c r="AB63" s="222">
        <f t="shared" si="7"/>
        <v>36</v>
      </c>
      <c r="AC63" s="60"/>
    </row>
    <row r="64" spans="1:38" s="466" customFormat="1" ht="128.25" customHeight="1">
      <c r="A64" s="454">
        <v>39</v>
      </c>
      <c r="B64" s="75" t="s">
        <v>758</v>
      </c>
      <c r="C64" s="75" t="s">
        <v>429</v>
      </c>
      <c r="D64" s="151" t="s">
        <v>759</v>
      </c>
      <c r="E64" s="75" t="s">
        <v>760</v>
      </c>
      <c r="F64" s="75" t="s">
        <v>360</v>
      </c>
      <c r="G64" s="78">
        <v>43171</v>
      </c>
      <c r="H64" s="78">
        <v>43171</v>
      </c>
      <c r="I64" s="75" t="s">
        <v>761</v>
      </c>
      <c r="J64" s="75" t="s">
        <v>400</v>
      </c>
      <c r="K64" s="81" t="s">
        <v>762</v>
      </c>
      <c r="L64" s="454">
        <v>39</v>
      </c>
      <c r="M64" s="75" t="s">
        <v>758</v>
      </c>
      <c r="N64" s="81" t="s">
        <v>763</v>
      </c>
      <c r="O64" s="213">
        <v>0</v>
      </c>
      <c r="P64" s="213">
        <v>0</v>
      </c>
      <c r="Q64" s="217">
        <v>0</v>
      </c>
      <c r="R64" s="424">
        <v>0</v>
      </c>
      <c r="S64" s="425">
        <f t="shared" si="5"/>
        <v>0</v>
      </c>
      <c r="T64" s="225">
        <v>0</v>
      </c>
      <c r="U64" s="216">
        <v>5</v>
      </c>
      <c r="V64" s="220">
        <v>0</v>
      </c>
      <c r="W64" s="229">
        <v>35</v>
      </c>
      <c r="X64" s="232">
        <f t="shared" si="6"/>
        <v>40</v>
      </c>
      <c r="Y64" s="535">
        <f t="shared" si="4"/>
        <v>40</v>
      </c>
      <c r="Z64" s="537">
        <v>40</v>
      </c>
      <c r="AA64" s="538">
        <v>0</v>
      </c>
      <c r="AB64" s="222">
        <f t="shared" si="7"/>
        <v>40</v>
      </c>
      <c r="AC64" s="60"/>
    </row>
    <row r="65" spans="1:38" ht="39" customHeight="1" thickBot="1">
      <c r="A65" s="812" t="s">
        <v>1190</v>
      </c>
      <c r="B65" s="812"/>
      <c r="C65" s="812"/>
      <c r="D65" s="812"/>
      <c r="E65" s="812"/>
      <c r="F65" s="812"/>
      <c r="G65" s="812"/>
      <c r="H65" s="812"/>
      <c r="I65" s="812"/>
      <c r="J65" s="812"/>
      <c r="K65" s="159">
        <v>45</v>
      </c>
      <c r="L65" s="1112" t="s">
        <v>316</v>
      </c>
      <c r="M65" s="1112"/>
      <c r="N65" s="1112"/>
      <c r="O65" s="1112"/>
      <c r="P65" s="1112"/>
      <c r="Q65" s="1112"/>
      <c r="R65" s="1112"/>
      <c r="S65" s="1112"/>
      <c r="T65" s="1112"/>
      <c r="U65" s="1112"/>
      <c r="V65" s="1112"/>
      <c r="W65" s="1112"/>
      <c r="X65" s="1112"/>
      <c r="Y65" s="1112"/>
      <c r="Z65" s="1112"/>
      <c r="AA65" s="1112"/>
      <c r="AB65" s="159">
        <v>46</v>
      </c>
      <c r="AC65" s="645"/>
      <c r="AD65" s="645"/>
      <c r="AE65" s="645"/>
      <c r="AF65" s="645"/>
      <c r="AG65" s="645"/>
      <c r="AH65" s="645"/>
      <c r="AI65" s="645"/>
      <c r="AJ65" s="645"/>
      <c r="AK65" s="645"/>
      <c r="AL65" s="645"/>
    </row>
    <row r="66" spans="1:38" ht="21.95" customHeight="1" thickBot="1">
      <c r="A66" s="1089" t="s">
        <v>107</v>
      </c>
      <c r="B66" s="1117" t="s">
        <v>31</v>
      </c>
      <c r="C66" s="1118" t="s">
        <v>244</v>
      </c>
      <c r="D66" s="1118" t="s">
        <v>35</v>
      </c>
      <c r="E66" s="646" t="s">
        <v>37</v>
      </c>
      <c r="F66" s="1125" t="s">
        <v>39</v>
      </c>
      <c r="G66" s="1125" t="s">
        <v>40</v>
      </c>
      <c r="H66" s="1125" t="s">
        <v>40</v>
      </c>
      <c r="I66" s="1125" t="s">
        <v>27</v>
      </c>
      <c r="J66" s="1125" t="s">
        <v>253</v>
      </c>
      <c r="K66" s="648" t="s">
        <v>44</v>
      </c>
      <c r="L66" s="1089" t="s">
        <v>107</v>
      </c>
      <c r="M66" s="1113" t="s">
        <v>31</v>
      </c>
      <c r="N66" s="1092" t="s">
        <v>43</v>
      </c>
      <c r="O66" s="1110" t="s">
        <v>8</v>
      </c>
      <c r="P66" s="1111"/>
      <c r="Q66" s="1111"/>
      <c r="R66" s="1111"/>
      <c r="S66" s="1111"/>
      <c r="T66" s="1111"/>
      <c r="U66" s="1111"/>
      <c r="V66" s="1111"/>
      <c r="W66" s="1111"/>
      <c r="X66" s="1111"/>
      <c r="Y66" s="531"/>
      <c r="Z66" s="532"/>
      <c r="AA66" s="533"/>
      <c r="AB66" s="1086" t="s">
        <v>103</v>
      </c>
      <c r="AC66" s="645"/>
      <c r="AD66" s="645"/>
      <c r="AE66" s="645"/>
      <c r="AF66" s="645"/>
      <c r="AG66" s="645"/>
      <c r="AH66" s="645"/>
      <c r="AI66" s="645"/>
      <c r="AJ66" s="645"/>
      <c r="AK66" s="645"/>
      <c r="AL66" s="645"/>
    </row>
    <row r="67" spans="1:38" ht="21.95" customHeight="1" thickBot="1">
      <c r="A67" s="1090"/>
      <c r="B67" s="1115"/>
      <c r="C67" s="1119"/>
      <c r="D67" s="1119"/>
      <c r="E67" s="647" t="s">
        <v>38</v>
      </c>
      <c r="F67" s="1123"/>
      <c r="G67" s="1123"/>
      <c r="H67" s="1123"/>
      <c r="I67" s="1123"/>
      <c r="J67" s="1123"/>
      <c r="K67" s="649" t="s">
        <v>45</v>
      </c>
      <c r="L67" s="1090"/>
      <c r="M67" s="1114"/>
      <c r="N67" s="1093"/>
      <c r="O67" s="1095" t="s">
        <v>114</v>
      </c>
      <c r="P67" s="1096"/>
      <c r="Q67" s="1096"/>
      <c r="R67" s="1096"/>
      <c r="S67" s="541">
        <v>18</v>
      </c>
      <c r="T67" s="1097" t="s">
        <v>115</v>
      </c>
      <c r="U67" s="1097"/>
      <c r="V67" s="1097"/>
      <c r="W67" s="1097"/>
      <c r="X67" s="540">
        <v>18</v>
      </c>
      <c r="Y67" s="1062" t="s">
        <v>103</v>
      </c>
      <c r="Z67" s="1098" t="s">
        <v>9</v>
      </c>
      <c r="AA67" s="1101" t="s">
        <v>10</v>
      </c>
      <c r="AB67" s="1087"/>
      <c r="AC67" s="645"/>
      <c r="AD67" s="645"/>
      <c r="AE67" s="645"/>
      <c r="AF67" s="645"/>
      <c r="AG67" s="645"/>
      <c r="AH67" s="645"/>
      <c r="AI67" s="645"/>
      <c r="AJ67" s="645"/>
      <c r="AK67" s="645"/>
      <c r="AL67" s="645"/>
    </row>
    <row r="68" spans="1:38" ht="24.75" customHeight="1">
      <c r="A68" s="1090"/>
      <c r="B68" s="1115" t="s">
        <v>32</v>
      </c>
      <c r="C68" s="1120" t="s">
        <v>243</v>
      </c>
      <c r="D68" s="1119" t="s">
        <v>36</v>
      </c>
      <c r="E68" s="1123" t="s">
        <v>36</v>
      </c>
      <c r="F68" s="1123" t="s">
        <v>36</v>
      </c>
      <c r="G68" s="1123" t="s">
        <v>41</v>
      </c>
      <c r="H68" s="1123" t="s">
        <v>42</v>
      </c>
      <c r="I68" s="1123" t="s">
        <v>36</v>
      </c>
      <c r="J68" s="1123" t="s">
        <v>254</v>
      </c>
      <c r="K68" s="649" t="s">
        <v>46</v>
      </c>
      <c r="L68" s="1090"/>
      <c r="M68" s="1115" t="s">
        <v>32</v>
      </c>
      <c r="N68" s="1093" t="s">
        <v>36</v>
      </c>
      <c r="O68" s="1126" t="s">
        <v>11</v>
      </c>
      <c r="P68" s="1109"/>
      <c r="Q68" s="1104" t="s">
        <v>12</v>
      </c>
      <c r="R68" s="1105"/>
      <c r="S68" s="1106" t="s">
        <v>13</v>
      </c>
      <c r="T68" s="1108" t="s">
        <v>11</v>
      </c>
      <c r="U68" s="1109"/>
      <c r="V68" s="1104" t="s">
        <v>12</v>
      </c>
      <c r="W68" s="1105"/>
      <c r="X68" s="1106" t="s">
        <v>13</v>
      </c>
      <c r="Y68" s="1063"/>
      <c r="Z68" s="1099"/>
      <c r="AA68" s="1102"/>
      <c r="AB68" s="1087"/>
      <c r="AC68" s="645"/>
      <c r="AD68" s="645"/>
      <c r="AE68" s="645"/>
      <c r="AF68" s="645"/>
      <c r="AG68" s="645"/>
      <c r="AH68" s="645"/>
      <c r="AI68" s="645"/>
      <c r="AJ68" s="645"/>
      <c r="AK68" s="645"/>
      <c r="AL68" s="645"/>
    </row>
    <row r="69" spans="1:38" ht="33.75" customHeight="1" thickBot="1">
      <c r="A69" s="1091"/>
      <c r="B69" s="1116"/>
      <c r="C69" s="1121"/>
      <c r="D69" s="1122"/>
      <c r="E69" s="1124"/>
      <c r="F69" s="1124"/>
      <c r="G69" s="1124"/>
      <c r="H69" s="1124"/>
      <c r="I69" s="1124"/>
      <c r="J69" s="1124"/>
      <c r="K69" s="660" t="s">
        <v>47</v>
      </c>
      <c r="L69" s="1091"/>
      <c r="M69" s="1116"/>
      <c r="N69" s="1094"/>
      <c r="O69" s="192" t="s">
        <v>108</v>
      </c>
      <c r="P69" s="171" t="s">
        <v>109</v>
      </c>
      <c r="Q69" s="184" t="s">
        <v>108</v>
      </c>
      <c r="R69" s="204" t="s">
        <v>109</v>
      </c>
      <c r="S69" s="1107"/>
      <c r="T69" s="173" t="s">
        <v>108</v>
      </c>
      <c r="U69" s="171" t="s">
        <v>109</v>
      </c>
      <c r="V69" s="184" t="s">
        <v>108</v>
      </c>
      <c r="W69" s="204" t="s">
        <v>109</v>
      </c>
      <c r="X69" s="1107"/>
      <c r="Y69" s="1064"/>
      <c r="Z69" s="1100"/>
      <c r="AA69" s="1103"/>
      <c r="AB69" s="1088"/>
      <c r="AC69" s="645"/>
      <c r="AD69" s="645"/>
      <c r="AE69" s="645"/>
      <c r="AF69" s="645"/>
      <c r="AG69" s="645"/>
      <c r="AH69" s="645"/>
      <c r="AI69" s="645"/>
      <c r="AJ69" s="645"/>
      <c r="AK69" s="645"/>
      <c r="AL69" s="645"/>
    </row>
    <row r="70" spans="1:38" s="466" customFormat="1" ht="142.5" customHeight="1">
      <c r="A70" s="480">
        <v>40</v>
      </c>
      <c r="B70" s="498" t="s">
        <v>764</v>
      </c>
      <c r="C70" s="498" t="s">
        <v>429</v>
      </c>
      <c r="D70" s="366" t="s">
        <v>765</v>
      </c>
      <c r="E70" s="498" t="s">
        <v>766</v>
      </c>
      <c r="F70" s="498" t="s">
        <v>360</v>
      </c>
      <c r="G70" s="362">
        <v>43191</v>
      </c>
      <c r="H70" s="362">
        <v>43205</v>
      </c>
      <c r="I70" s="498" t="s">
        <v>767</v>
      </c>
      <c r="J70" s="498" t="s">
        <v>400</v>
      </c>
      <c r="K70" s="363" t="s">
        <v>735</v>
      </c>
      <c r="L70" s="480">
        <v>40</v>
      </c>
      <c r="M70" s="498" t="s">
        <v>764</v>
      </c>
      <c r="N70" s="363" t="s">
        <v>768</v>
      </c>
      <c r="O70" s="213">
        <v>0</v>
      </c>
      <c r="P70" s="213">
        <v>0</v>
      </c>
      <c r="Q70" s="217">
        <v>0</v>
      </c>
      <c r="R70" s="424">
        <v>8</v>
      </c>
      <c r="S70" s="425">
        <f t="shared" si="5"/>
        <v>8</v>
      </c>
      <c r="T70" s="225">
        <v>0</v>
      </c>
      <c r="U70" s="216">
        <v>0</v>
      </c>
      <c r="V70" s="220">
        <v>0</v>
      </c>
      <c r="W70" s="229">
        <v>0</v>
      </c>
      <c r="X70" s="232">
        <f t="shared" si="6"/>
        <v>0</v>
      </c>
      <c r="Y70" s="535">
        <f t="shared" si="4"/>
        <v>8</v>
      </c>
      <c r="Z70" s="537">
        <v>8</v>
      </c>
      <c r="AA70" s="538">
        <v>0</v>
      </c>
      <c r="AB70" s="222">
        <f t="shared" si="7"/>
        <v>8</v>
      </c>
      <c r="AC70" s="60"/>
    </row>
    <row r="71" spans="1:38" s="466" customFormat="1" ht="132.75" customHeight="1">
      <c r="A71" s="365">
        <v>41</v>
      </c>
      <c r="B71" s="75" t="s">
        <v>769</v>
      </c>
      <c r="C71" s="75" t="s">
        <v>429</v>
      </c>
      <c r="D71" s="151" t="s">
        <v>770</v>
      </c>
      <c r="E71" s="75" t="s">
        <v>771</v>
      </c>
      <c r="F71" s="75" t="s">
        <v>360</v>
      </c>
      <c r="G71" s="78">
        <v>43198</v>
      </c>
      <c r="H71" s="78">
        <v>43202</v>
      </c>
      <c r="I71" s="75" t="s">
        <v>755</v>
      </c>
      <c r="J71" s="75" t="s">
        <v>400</v>
      </c>
      <c r="K71" s="81" t="s">
        <v>772</v>
      </c>
      <c r="L71" s="365">
        <v>41</v>
      </c>
      <c r="M71" s="75" t="s">
        <v>769</v>
      </c>
      <c r="N71" s="81" t="s">
        <v>773</v>
      </c>
      <c r="O71" s="213">
        <v>0</v>
      </c>
      <c r="P71" s="213">
        <v>11</v>
      </c>
      <c r="Q71" s="217">
        <v>0</v>
      </c>
      <c r="R71" s="424">
        <v>20</v>
      </c>
      <c r="S71" s="425">
        <f t="shared" si="5"/>
        <v>31</v>
      </c>
      <c r="T71" s="225">
        <v>0</v>
      </c>
      <c r="U71" s="216">
        <v>0</v>
      </c>
      <c r="V71" s="220">
        <v>0</v>
      </c>
      <c r="W71" s="229">
        <v>0</v>
      </c>
      <c r="X71" s="232">
        <f t="shared" si="6"/>
        <v>0</v>
      </c>
      <c r="Y71" s="535">
        <f t="shared" si="4"/>
        <v>31</v>
      </c>
      <c r="Z71" s="537">
        <v>31</v>
      </c>
      <c r="AA71" s="538">
        <v>0</v>
      </c>
      <c r="AB71" s="222">
        <f t="shared" si="7"/>
        <v>31</v>
      </c>
      <c r="AC71" s="60"/>
    </row>
    <row r="72" spans="1:38" s="466" customFormat="1" ht="119.25" customHeight="1">
      <c r="A72" s="454">
        <v>42</v>
      </c>
      <c r="B72" s="498" t="s">
        <v>774</v>
      </c>
      <c r="C72" s="498" t="s">
        <v>429</v>
      </c>
      <c r="D72" s="366" t="s">
        <v>775</v>
      </c>
      <c r="E72" s="498" t="s">
        <v>776</v>
      </c>
      <c r="F72" s="498" t="s">
        <v>360</v>
      </c>
      <c r="G72" s="362">
        <v>43202</v>
      </c>
      <c r="H72" s="362">
        <v>43202</v>
      </c>
      <c r="I72" s="498" t="s">
        <v>255</v>
      </c>
      <c r="J72" s="498" t="s">
        <v>400</v>
      </c>
      <c r="K72" s="363" t="s">
        <v>777</v>
      </c>
      <c r="L72" s="454">
        <v>42</v>
      </c>
      <c r="M72" s="498" t="s">
        <v>774</v>
      </c>
      <c r="N72" s="363" t="s">
        <v>778</v>
      </c>
      <c r="O72" s="213">
        <v>0</v>
      </c>
      <c r="P72" s="213">
        <v>115</v>
      </c>
      <c r="Q72" s="217">
        <v>0</v>
      </c>
      <c r="R72" s="424">
        <v>102</v>
      </c>
      <c r="S72" s="425">
        <f t="shared" si="5"/>
        <v>217</v>
      </c>
      <c r="T72" s="225">
        <v>0</v>
      </c>
      <c r="U72" s="216">
        <v>0</v>
      </c>
      <c r="V72" s="220">
        <v>0</v>
      </c>
      <c r="W72" s="229">
        <v>0</v>
      </c>
      <c r="X72" s="232">
        <f t="shared" si="6"/>
        <v>0</v>
      </c>
      <c r="Y72" s="535">
        <f t="shared" si="4"/>
        <v>217</v>
      </c>
      <c r="Z72" s="537">
        <v>217</v>
      </c>
      <c r="AA72" s="538">
        <v>0</v>
      </c>
      <c r="AB72" s="222">
        <f t="shared" si="7"/>
        <v>217</v>
      </c>
      <c r="AC72" s="60"/>
    </row>
    <row r="73" spans="1:38" s="466" customFormat="1" ht="99" customHeight="1">
      <c r="A73" s="480">
        <v>43</v>
      </c>
      <c r="B73" s="75" t="s">
        <v>779</v>
      </c>
      <c r="C73" s="75" t="s">
        <v>429</v>
      </c>
      <c r="D73" s="151" t="s">
        <v>780</v>
      </c>
      <c r="E73" s="75" t="s">
        <v>726</v>
      </c>
      <c r="F73" s="75" t="s">
        <v>360</v>
      </c>
      <c r="G73" s="78">
        <v>43202</v>
      </c>
      <c r="H73" s="78">
        <v>43203</v>
      </c>
      <c r="I73" s="75" t="s">
        <v>761</v>
      </c>
      <c r="J73" s="75" t="s">
        <v>400</v>
      </c>
      <c r="K73" s="81" t="s">
        <v>781</v>
      </c>
      <c r="L73" s="480">
        <v>43</v>
      </c>
      <c r="M73" s="75" t="s">
        <v>779</v>
      </c>
      <c r="N73" s="81" t="s">
        <v>782</v>
      </c>
      <c r="O73" s="213">
        <v>0</v>
      </c>
      <c r="P73" s="213">
        <v>15</v>
      </c>
      <c r="Q73" s="217">
        <v>0</v>
      </c>
      <c r="R73" s="424">
        <v>15</v>
      </c>
      <c r="S73" s="425">
        <f t="shared" si="5"/>
        <v>30</v>
      </c>
      <c r="T73" s="225">
        <v>0</v>
      </c>
      <c r="U73" s="216">
        <v>0</v>
      </c>
      <c r="V73" s="220">
        <v>0</v>
      </c>
      <c r="W73" s="229">
        <v>0</v>
      </c>
      <c r="X73" s="232">
        <f t="shared" si="6"/>
        <v>0</v>
      </c>
      <c r="Y73" s="535">
        <f t="shared" si="4"/>
        <v>30</v>
      </c>
      <c r="Z73" s="537">
        <v>30</v>
      </c>
      <c r="AA73" s="538">
        <v>0</v>
      </c>
      <c r="AB73" s="222">
        <f t="shared" si="7"/>
        <v>30</v>
      </c>
      <c r="AC73" s="60"/>
    </row>
    <row r="74" spans="1:38" s="466" customFormat="1" ht="95.25" customHeight="1">
      <c r="A74" s="365">
        <v>44</v>
      </c>
      <c r="B74" s="498" t="s">
        <v>783</v>
      </c>
      <c r="C74" s="498" t="s">
        <v>429</v>
      </c>
      <c r="D74" s="366" t="s">
        <v>784</v>
      </c>
      <c r="E74" s="498" t="s">
        <v>233</v>
      </c>
      <c r="F74" s="498" t="s">
        <v>360</v>
      </c>
      <c r="G74" s="362">
        <v>43222</v>
      </c>
      <c r="H74" s="362">
        <v>43223</v>
      </c>
      <c r="I74" s="498" t="s">
        <v>761</v>
      </c>
      <c r="J74" s="498" t="s">
        <v>400</v>
      </c>
      <c r="K74" s="363" t="s">
        <v>785</v>
      </c>
      <c r="L74" s="365">
        <v>44</v>
      </c>
      <c r="M74" s="498" t="s">
        <v>783</v>
      </c>
      <c r="N74" s="363" t="s">
        <v>786</v>
      </c>
      <c r="O74" s="213">
        <v>0</v>
      </c>
      <c r="P74" s="213">
        <v>115</v>
      </c>
      <c r="Q74" s="217">
        <v>0</v>
      </c>
      <c r="R74" s="424">
        <v>102</v>
      </c>
      <c r="S74" s="425">
        <f t="shared" si="5"/>
        <v>217</v>
      </c>
      <c r="T74" s="225">
        <v>0</v>
      </c>
      <c r="U74" s="216">
        <v>0</v>
      </c>
      <c r="V74" s="220">
        <v>0</v>
      </c>
      <c r="W74" s="229">
        <v>0</v>
      </c>
      <c r="X74" s="232">
        <f t="shared" si="6"/>
        <v>0</v>
      </c>
      <c r="Y74" s="535">
        <f t="shared" si="4"/>
        <v>217</v>
      </c>
      <c r="Z74" s="537">
        <v>217</v>
      </c>
      <c r="AA74" s="538">
        <v>0</v>
      </c>
      <c r="AB74" s="222">
        <f t="shared" si="7"/>
        <v>217</v>
      </c>
      <c r="AC74" s="60"/>
    </row>
    <row r="75" spans="1:38" s="466" customFormat="1" ht="123.75" customHeight="1">
      <c r="A75" s="454">
        <v>45</v>
      </c>
      <c r="B75" s="75" t="s">
        <v>787</v>
      </c>
      <c r="C75" s="75" t="s">
        <v>429</v>
      </c>
      <c r="D75" s="151" t="s">
        <v>788</v>
      </c>
      <c r="E75" s="75" t="s">
        <v>789</v>
      </c>
      <c r="F75" s="75" t="s">
        <v>360</v>
      </c>
      <c r="G75" s="78">
        <v>43228</v>
      </c>
      <c r="H75" s="78">
        <v>43229</v>
      </c>
      <c r="I75" s="75" t="s">
        <v>761</v>
      </c>
      <c r="J75" s="75" t="s">
        <v>400</v>
      </c>
      <c r="K75" s="81" t="s">
        <v>777</v>
      </c>
      <c r="L75" s="454">
        <v>45</v>
      </c>
      <c r="M75" s="75" t="s">
        <v>787</v>
      </c>
      <c r="N75" s="81" t="s">
        <v>790</v>
      </c>
      <c r="O75" s="213">
        <v>0</v>
      </c>
      <c r="P75" s="213">
        <v>115</v>
      </c>
      <c r="Q75" s="217">
        <v>0</v>
      </c>
      <c r="R75" s="424">
        <v>102</v>
      </c>
      <c r="S75" s="425">
        <f t="shared" si="5"/>
        <v>217</v>
      </c>
      <c r="T75" s="225">
        <v>0</v>
      </c>
      <c r="U75" s="216">
        <v>3</v>
      </c>
      <c r="V75" s="220">
        <v>0</v>
      </c>
      <c r="W75" s="229">
        <v>11</v>
      </c>
      <c r="X75" s="232">
        <f t="shared" si="6"/>
        <v>14</v>
      </c>
      <c r="Y75" s="535">
        <f t="shared" si="4"/>
        <v>231</v>
      </c>
      <c r="Z75" s="537">
        <v>231</v>
      </c>
      <c r="AA75" s="538">
        <v>0</v>
      </c>
      <c r="AB75" s="222">
        <f t="shared" si="7"/>
        <v>231</v>
      </c>
      <c r="AC75" s="60"/>
    </row>
    <row r="76" spans="1:38" s="466" customFormat="1" ht="101.25" customHeight="1">
      <c r="A76" s="480">
        <v>46</v>
      </c>
      <c r="B76" s="498" t="s">
        <v>791</v>
      </c>
      <c r="C76" s="498" t="s">
        <v>429</v>
      </c>
      <c r="D76" s="366" t="s">
        <v>792</v>
      </c>
      <c r="E76" s="498" t="s">
        <v>793</v>
      </c>
      <c r="F76" s="498" t="s">
        <v>360</v>
      </c>
      <c r="G76" s="362">
        <v>43254</v>
      </c>
      <c r="H76" s="362">
        <v>43269</v>
      </c>
      <c r="I76" s="498" t="s">
        <v>794</v>
      </c>
      <c r="J76" s="498" t="s">
        <v>400</v>
      </c>
      <c r="K76" s="363" t="s">
        <v>735</v>
      </c>
      <c r="L76" s="480">
        <v>46</v>
      </c>
      <c r="M76" s="498" t="s">
        <v>791</v>
      </c>
      <c r="N76" s="363" t="s">
        <v>795</v>
      </c>
      <c r="O76" s="213">
        <v>0</v>
      </c>
      <c r="P76" s="213">
        <v>25</v>
      </c>
      <c r="Q76" s="217">
        <v>0</v>
      </c>
      <c r="R76" s="424">
        <v>25</v>
      </c>
      <c r="S76" s="425">
        <f t="shared" si="5"/>
        <v>50</v>
      </c>
      <c r="T76" s="225">
        <v>0</v>
      </c>
      <c r="U76" s="216">
        <v>0</v>
      </c>
      <c r="V76" s="220">
        <v>0</v>
      </c>
      <c r="W76" s="229">
        <v>0</v>
      </c>
      <c r="X76" s="232">
        <f t="shared" si="6"/>
        <v>0</v>
      </c>
      <c r="Y76" s="535">
        <f t="shared" si="4"/>
        <v>50</v>
      </c>
      <c r="Z76" s="537">
        <v>50</v>
      </c>
      <c r="AA76" s="538">
        <v>0</v>
      </c>
      <c r="AB76" s="222">
        <f t="shared" si="7"/>
        <v>50</v>
      </c>
      <c r="AC76" s="60"/>
    </row>
    <row r="77" spans="1:38" ht="39" customHeight="1" thickBot="1">
      <c r="A77" s="812" t="s">
        <v>1190</v>
      </c>
      <c r="B77" s="812"/>
      <c r="C77" s="812"/>
      <c r="D77" s="812"/>
      <c r="E77" s="812"/>
      <c r="F77" s="812"/>
      <c r="G77" s="812"/>
      <c r="H77" s="812"/>
      <c r="I77" s="812"/>
      <c r="J77" s="812"/>
      <c r="K77" s="159">
        <v>47</v>
      </c>
      <c r="L77" s="1112" t="s">
        <v>316</v>
      </c>
      <c r="M77" s="1112"/>
      <c r="N77" s="1112"/>
      <c r="O77" s="1112"/>
      <c r="P77" s="1112"/>
      <c r="Q77" s="1112"/>
      <c r="R77" s="1112"/>
      <c r="S77" s="1112"/>
      <c r="T77" s="1112"/>
      <c r="U77" s="1112"/>
      <c r="V77" s="1112"/>
      <c r="W77" s="1112"/>
      <c r="X77" s="1112"/>
      <c r="Y77" s="1112"/>
      <c r="Z77" s="1112"/>
      <c r="AA77" s="1112"/>
      <c r="AB77" s="159">
        <v>48</v>
      </c>
      <c r="AC77" s="645"/>
      <c r="AD77" s="645"/>
      <c r="AE77" s="645"/>
      <c r="AF77" s="645"/>
      <c r="AG77" s="645"/>
      <c r="AH77" s="645"/>
      <c r="AI77" s="645"/>
      <c r="AJ77" s="645"/>
      <c r="AK77" s="645"/>
      <c r="AL77" s="645"/>
    </row>
    <row r="78" spans="1:38" ht="21.95" customHeight="1" thickBot="1">
      <c r="A78" s="1089" t="s">
        <v>107</v>
      </c>
      <c r="B78" s="1117" t="s">
        <v>31</v>
      </c>
      <c r="C78" s="1118" t="s">
        <v>244</v>
      </c>
      <c r="D78" s="1118" t="s">
        <v>35</v>
      </c>
      <c r="E78" s="646" t="s">
        <v>37</v>
      </c>
      <c r="F78" s="1125" t="s">
        <v>39</v>
      </c>
      <c r="G78" s="1125" t="s">
        <v>40</v>
      </c>
      <c r="H78" s="1125" t="s">
        <v>40</v>
      </c>
      <c r="I78" s="1125" t="s">
        <v>27</v>
      </c>
      <c r="J78" s="1125" t="s">
        <v>253</v>
      </c>
      <c r="K78" s="648" t="s">
        <v>44</v>
      </c>
      <c r="L78" s="1089" t="s">
        <v>107</v>
      </c>
      <c r="M78" s="1113" t="s">
        <v>31</v>
      </c>
      <c r="N78" s="1092" t="s">
        <v>43</v>
      </c>
      <c r="O78" s="1110" t="s">
        <v>8</v>
      </c>
      <c r="P78" s="1111"/>
      <c r="Q78" s="1111"/>
      <c r="R78" s="1111"/>
      <c r="S78" s="1111"/>
      <c r="T78" s="1111"/>
      <c r="U78" s="1111"/>
      <c r="V78" s="1111"/>
      <c r="W78" s="1111"/>
      <c r="X78" s="1111"/>
      <c r="Y78" s="531"/>
      <c r="Z78" s="532"/>
      <c r="AA78" s="533"/>
      <c r="AB78" s="1086" t="s">
        <v>103</v>
      </c>
      <c r="AC78" s="645"/>
      <c r="AD78" s="645"/>
      <c r="AE78" s="645"/>
      <c r="AF78" s="645"/>
      <c r="AG78" s="645"/>
      <c r="AH78" s="645"/>
      <c r="AI78" s="645"/>
      <c r="AJ78" s="645"/>
      <c r="AK78" s="645"/>
      <c r="AL78" s="645"/>
    </row>
    <row r="79" spans="1:38" ht="21.95" customHeight="1" thickBot="1">
      <c r="A79" s="1090"/>
      <c r="B79" s="1115"/>
      <c r="C79" s="1119"/>
      <c r="D79" s="1119"/>
      <c r="E79" s="647" t="s">
        <v>38</v>
      </c>
      <c r="F79" s="1123"/>
      <c r="G79" s="1123"/>
      <c r="H79" s="1123"/>
      <c r="I79" s="1123"/>
      <c r="J79" s="1123"/>
      <c r="K79" s="649" t="s">
        <v>45</v>
      </c>
      <c r="L79" s="1090"/>
      <c r="M79" s="1114"/>
      <c r="N79" s="1093"/>
      <c r="O79" s="1095" t="s">
        <v>114</v>
      </c>
      <c r="P79" s="1096"/>
      <c r="Q79" s="1096"/>
      <c r="R79" s="1096"/>
      <c r="S79" s="541">
        <v>18</v>
      </c>
      <c r="T79" s="1097" t="s">
        <v>115</v>
      </c>
      <c r="U79" s="1097"/>
      <c r="V79" s="1097"/>
      <c r="W79" s="1097"/>
      <c r="X79" s="540">
        <v>18</v>
      </c>
      <c r="Y79" s="1062" t="s">
        <v>103</v>
      </c>
      <c r="Z79" s="1098" t="s">
        <v>9</v>
      </c>
      <c r="AA79" s="1101" t="s">
        <v>10</v>
      </c>
      <c r="AB79" s="1087"/>
      <c r="AC79" s="645"/>
      <c r="AD79" s="645"/>
      <c r="AE79" s="645"/>
      <c r="AF79" s="645"/>
      <c r="AG79" s="645"/>
      <c r="AH79" s="645"/>
      <c r="AI79" s="645"/>
      <c r="AJ79" s="645"/>
      <c r="AK79" s="645"/>
      <c r="AL79" s="645"/>
    </row>
    <row r="80" spans="1:38" ht="24.75" customHeight="1">
      <c r="A80" s="1090"/>
      <c r="B80" s="1115" t="s">
        <v>32</v>
      </c>
      <c r="C80" s="1120" t="s">
        <v>243</v>
      </c>
      <c r="D80" s="1119" t="s">
        <v>36</v>
      </c>
      <c r="E80" s="1123" t="s">
        <v>36</v>
      </c>
      <c r="F80" s="1123" t="s">
        <v>36</v>
      </c>
      <c r="G80" s="1123" t="s">
        <v>41</v>
      </c>
      <c r="H80" s="1123" t="s">
        <v>42</v>
      </c>
      <c r="I80" s="1123" t="s">
        <v>36</v>
      </c>
      <c r="J80" s="1123" t="s">
        <v>254</v>
      </c>
      <c r="K80" s="649" t="s">
        <v>46</v>
      </c>
      <c r="L80" s="1090"/>
      <c r="M80" s="1115" t="s">
        <v>32</v>
      </c>
      <c r="N80" s="1093" t="s">
        <v>36</v>
      </c>
      <c r="O80" s="1126" t="s">
        <v>11</v>
      </c>
      <c r="P80" s="1109"/>
      <c r="Q80" s="1104" t="s">
        <v>12</v>
      </c>
      <c r="R80" s="1105"/>
      <c r="S80" s="1106" t="s">
        <v>13</v>
      </c>
      <c r="T80" s="1108" t="s">
        <v>11</v>
      </c>
      <c r="U80" s="1109"/>
      <c r="V80" s="1104" t="s">
        <v>12</v>
      </c>
      <c r="W80" s="1105"/>
      <c r="X80" s="1106" t="s">
        <v>13</v>
      </c>
      <c r="Y80" s="1063"/>
      <c r="Z80" s="1099"/>
      <c r="AA80" s="1102"/>
      <c r="AB80" s="1087"/>
      <c r="AC80" s="645"/>
      <c r="AD80" s="645"/>
      <c r="AE80" s="645"/>
      <c r="AF80" s="645"/>
      <c r="AG80" s="645"/>
      <c r="AH80" s="645"/>
      <c r="AI80" s="645"/>
      <c r="AJ80" s="645"/>
      <c r="AK80" s="645"/>
      <c r="AL80" s="645"/>
    </row>
    <row r="81" spans="1:38" ht="33.75" customHeight="1" thickBot="1">
      <c r="A81" s="1091"/>
      <c r="B81" s="1116"/>
      <c r="C81" s="1121"/>
      <c r="D81" s="1122"/>
      <c r="E81" s="1124"/>
      <c r="F81" s="1124"/>
      <c r="G81" s="1124"/>
      <c r="H81" s="1124"/>
      <c r="I81" s="1124"/>
      <c r="J81" s="1124"/>
      <c r="K81" s="660" t="s">
        <v>47</v>
      </c>
      <c r="L81" s="1091"/>
      <c r="M81" s="1116"/>
      <c r="N81" s="1094"/>
      <c r="O81" s="192" t="s">
        <v>108</v>
      </c>
      <c r="P81" s="171" t="s">
        <v>109</v>
      </c>
      <c r="Q81" s="184" t="s">
        <v>108</v>
      </c>
      <c r="R81" s="204" t="s">
        <v>109</v>
      </c>
      <c r="S81" s="1107"/>
      <c r="T81" s="173" t="s">
        <v>108</v>
      </c>
      <c r="U81" s="171" t="s">
        <v>109</v>
      </c>
      <c r="V81" s="184" t="s">
        <v>108</v>
      </c>
      <c r="W81" s="204" t="s">
        <v>109</v>
      </c>
      <c r="X81" s="1107"/>
      <c r="Y81" s="1064"/>
      <c r="Z81" s="1100"/>
      <c r="AA81" s="1103"/>
      <c r="AB81" s="1088"/>
      <c r="AC81" s="645"/>
      <c r="AD81" s="645"/>
      <c r="AE81" s="645"/>
      <c r="AF81" s="645"/>
      <c r="AG81" s="645"/>
      <c r="AH81" s="645"/>
      <c r="AI81" s="645"/>
      <c r="AJ81" s="645"/>
      <c r="AK81" s="645"/>
      <c r="AL81" s="645"/>
    </row>
    <row r="82" spans="1:38" s="466" customFormat="1" ht="108" customHeight="1">
      <c r="A82" s="365">
        <v>47</v>
      </c>
      <c r="B82" s="75" t="s">
        <v>796</v>
      </c>
      <c r="C82" s="75" t="s">
        <v>429</v>
      </c>
      <c r="D82" s="151" t="s">
        <v>797</v>
      </c>
      <c r="E82" s="75" t="s">
        <v>798</v>
      </c>
      <c r="F82" s="75" t="s">
        <v>360</v>
      </c>
      <c r="G82" s="78">
        <v>43254</v>
      </c>
      <c r="H82" s="78">
        <v>43268</v>
      </c>
      <c r="I82" s="75" t="s">
        <v>767</v>
      </c>
      <c r="J82" s="75" t="s">
        <v>400</v>
      </c>
      <c r="K82" s="81" t="s">
        <v>735</v>
      </c>
      <c r="L82" s="365">
        <v>47</v>
      </c>
      <c r="M82" s="75" t="s">
        <v>796</v>
      </c>
      <c r="N82" s="81" t="s">
        <v>799</v>
      </c>
      <c r="O82" s="213">
        <v>0</v>
      </c>
      <c r="P82" s="213">
        <v>5</v>
      </c>
      <c r="Q82" s="217">
        <v>0</v>
      </c>
      <c r="R82" s="424">
        <v>11</v>
      </c>
      <c r="S82" s="425">
        <f t="shared" si="5"/>
        <v>16</v>
      </c>
      <c r="T82" s="225">
        <v>0</v>
      </c>
      <c r="U82" s="216">
        <v>0</v>
      </c>
      <c r="V82" s="220">
        <v>0</v>
      </c>
      <c r="W82" s="229">
        <v>0</v>
      </c>
      <c r="X82" s="232">
        <f t="shared" si="6"/>
        <v>0</v>
      </c>
      <c r="Y82" s="535">
        <f t="shared" si="4"/>
        <v>16</v>
      </c>
      <c r="Z82" s="537">
        <v>16</v>
      </c>
      <c r="AA82" s="538">
        <v>0</v>
      </c>
      <c r="AB82" s="222">
        <f t="shared" si="7"/>
        <v>16</v>
      </c>
      <c r="AC82" s="60"/>
    </row>
    <row r="83" spans="1:38" s="466" customFormat="1" ht="138.75" customHeight="1">
      <c r="A83" s="454">
        <v>48</v>
      </c>
      <c r="B83" s="498" t="s">
        <v>800</v>
      </c>
      <c r="C83" s="498" t="s">
        <v>429</v>
      </c>
      <c r="D83" s="366" t="s">
        <v>801</v>
      </c>
      <c r="E83" s="498" t="s">
        <v>789</v>
      </c>
      <c r="F83" s="498" t="s">
        <v>360</v>
      </c>
      <c r="G83" s="362">
        <v>43287</v>
      </c>
      <c r="H83" s="362">
        <v>43342</v>
      </c>
      <c r="I83" s="498" t="s">
        <v>802</v>
      </c>
      <c r="J83" s="498" t="s">
        <v>400</v>
      </c>
      <c r="K83" s="363" t="s">
        <v>803</v>
      </c>
      <c r="L83" s="454">
        <v>48</v>
      </c>
      <c r="M83" s="498" t="s">
        <v>800</v>
      </c>
      <c r="N83" s="363" t="s">
        <v>804</v>
      </c>
      <c r="O83" s="213">
        <v>0</v>
      </c>
      <c r="P83" s="213">
        <v>0</v>
      </c>
      <c r="Q83" s="217">
        <v>0</v>
      </c>
      <c r="R83" s="424">
        <v>0</v>
      </c>
      <c r="S83" s="425">
        <f t="shared" si="5"/>
        <v>0</v>
      </c>
      <c r="T83" s="225">
        <v>0</v>
      </c>
      <c r="U83" s="216">
        <v>58</v>
      </c>
      <c r="V83" s="220">
        <v>0</v>
      </c>
      <c r="W83" s="229">
        <v>0</v>
      </c>
      <c r="X83" s="232">
        <f t="shared" si="6"/>
        <v>58</v>
      </c>
      <c r="Y83" s="535">
        <f t="shared" si="4"/>
        <v>58</v>
      </c>
      <c r="Z83" s="537">
        <v>58</v>
      </c>
      <c r="AA83" s="538">
        <v>0</v>
      </c>
      <c r="AB83" s="222">
        <f t="shared" si="7"/>
        <v>58</v>
      </c>
      <c r="AC83" s="60"/>
    </row>
    <row r="84" spans="1:38" s="466" customFormat="1" ht="107.25" customHeight="1">
      <c r="A84" s="480">
        <v>49</v>
      </c>
      <c r="B84" s="75" t="s">
        <v>805</v>
      </c>
      <c r="C84" s="75" t="s">
        <v>429</v>
      </c>
      <c r="D84" s="151" t="s">
        <v>806</v>
      </c>
      <c r="E84" s="75" t="s">
        <v>807</v>
      </c>
      <c r="F84" s="75" t="s">
        <v>360</v>
      </c>
      <c r="G84" s="78">
        <v>43291</v>
      </c>
      <c r="H84" s="78">
        <v>43291</v>
      </c>
      <c r="I84" s="75" t="s">
        <v>255</v>
      </c>
      <c r="J84" s="75" t="s">
        <v>400</v>
      </c>
      <c r="K84" s="81" t="s">
        <v>808</v>
      </c>
      <c r="L84" s="480">
        <v>49</v>
      </c>
      <c r="M84" s="75" t="s">
        <v>805</v>
      </c>
      <c r="N84" s="81" t="s">
        <v>809</v>
      </c>
      <c r="O84" s="213">
        <v>0</v>
      </c>
      <c r="P84" s="213">
        <v>10</v>
      </c>
      <c r="Q84" s="217">
        <v>0</v>
      </c>
      <c r="R84" s="424">
        <v>14</v>
      </c>
      <c r="S84" s="425">
        <f t="shared" si="5"/>
        <v>24</v>
      </c>
      <c r="T84" s="225">
        <v>0</v>
      </c>
      <c r="U84" s="216">
        <v>0</v>
      </c>
      <c r="V84" s="220">
        <v>0</v>
      </c>
      <c r="W84" s="229">
        <v>175</v>
      </c>
      <c r="X84" s="232">
        <f t="shared" si="6"/>
        <v>175</v>
      </c>
      <c r="Y84" s="535">
        <f t="shared" si="4"/>
        <v>199</v>
      </c>
      <c r="Z84" s="537">
        <v>199</v>
      </c>
      <c r="AA84" s="538">
        <v>0</v>
      </c>
      <c r="AB84" s="222">
        <f t="shared" si="7"/>
        <v>199</v>
      </c>
      <c r="AC84" s="60"/>
    </row>
    <row r="85" spans="1:38" s="466" customFormat="1" ht="121.5" customHeight="1">
      <c r="A85" s="365">
        <v>50</v>
      </c>
      <c r="B85" s="498" t="s">
        <v>810</v>
      </c>
      <c r="C85" s="498" t="s">
        <v>429</v>
      </c>
      <c r="D85" s="366" t="s">
        <v>811</v>
      </c>
      <c r="E85" s="498" t="s">
        <v>713</v>
      </c>
      <c r="F85" s="498" t="s">
        <v>360</v>
      </c>
      <c r="G85" s="362">
        <v>43299</v>
      </c>
      <c r="H85" s="362">
        <v>43306</v>
      </c>
      <c r="I85" s="498" t="s">
        <v>755</v>
      </c>
      <c r="J85" s="498" t="s">
        <v>400</v>
      </c>
      <c r="K85" s="363" t="s">
        <v>812</v>
      </c>
      <c r="L85" s="365">
        <v>50</v>
      </c>
      <c r="M85" s="498" t="s">
        <v>810</v>
      </c>
      <c r="N85" s="363" t="s">
        <v>813</v>
      </c>
      <c r="O85" s="213">
        <v>0</v>
      </c>
      <c r="P85" s="213">
        <v>15</v>
      </c>
      <c r="Q85" s="217">
        <v>0</v>
      </c>
      <c r="R85" s="424">
        <v>45</v>
      </c>
      <c r="S85" s="425">
        <f t="shared" si="5"/>
        <v>60</v>
      </c>
      <c r="T85" s="225">
        <v>0</v>
      </c>
      <c r="U85" s="216">
        <v>0</v>
      </c>
      <c r="V85" s="220">
        <v>0</v>
      </c>
      <c r="W85" s="229">
        <v>0</v>
      </c>
      <c r="X85" s="232">
        <f t="shared" si="6"/>
        <v>0</v>
      </c>
      <c r="Y85" s="535">
        <f t="shared" si="4"/>
        <v>60</v>
      </c>
      <c r="Z85" s="537">
        <v>60</v>
      </c>
      <c r="AA85" s="538">
        <v>0</v>
      </c>
      <c r="AB85" s="222">
        <f t="shared" si="7"/>
        <v>60</v>
      </c>
      <c r="AC85" s="60"/>
    </row>
    <row r="86" spans="1:38" s="466" customFormat="1" ht="162" customHeight="1">
      <c r="A86" s="454">
        <v>51</v>
      </c>
      <c r="B86" s="75" t="s">
        <v>814</v>
      </c>
      <c r="C86" s="75" t="s">
        <v>429</v>
      </c>
      <c r="D86" s="151" t="s">
        <v>815</v>
      </c>
      <c r="E86" s="75" t="s">
        <v>754</v>
      </c>
      <c r="F86" s="75" t="s">
        <v>360</v>
      </c>
      <c r="G86" s="78">
        <v>43325</v>
      </c>
      <c r="H86" s="78">
        <v>43356</v>
      </c>
      <c r="I86" s="75" t="s">
        <v>749</v>
      </c>
      <c r="J86" s="75" t="s">
        <v>400</v>
      </c>
      <c r="K86" s="81" t="s">
        <v>762</v>
      </c>
      <c r="L86" s="454">
        <v>51</v>
      </c>
      <c r="M86" s="75" t="s">
        <v>814</v>
      </c>
      <c r="N86" s="81" t="s">
        <v>816</v>
      </c>
      <c r="O86" s="213">
        <v>0</v>
      </c>
      <c r="P86" s="213">
        <v>0</v>
      </c>
      <c r="Q86" s="217">
        <v>0</v>
      </c>
      <c r="R86" s="424">
        <v>27</v>
      </c>
      <c r="S86" s="425">
        <f t="shared" si="5"/>
        <v>27</v>
      </c>
      <c r="T86" s="225">
        <v>0</v>
      </c>
      <c r="U86" s="216">
        <v>10</v>
      </c>
      <c r="V86" s="220">
        <v>0</v>
      </c>
      <c r="W86" s="229">
        <v>86</v>
      </c>
      <c r="X86" s="232">
        <f t="shared" si="6"/>
        <v>96</v>
      </c>
      <c r="Y86" s="535">
        <f t="shared" si="4"/>
        <v>123</v>
      </c>
      <c r="Z86" s="537">
        <v>123</v>
      </c>
      <c r="AA86" s="538">
        <v>0</v>
      </c>
      <c r="AB86" s="222">
        <f t="shared" si="7"/>
        <v>123</v>
      </c>
      <c r="AC86" s="60"/>
    </row>
    <row r="87" spans="1:38" s="466" customFormat="1" ht="122.25" customHeight="1">
      <c r="A87" s="480">
        <v>52</v>
      </c>
      <c r="B87" s="498" t="s">
        <v>817</v>
      </c>
      <c r="C87" s="498" t="s">
        <v>429</v>
      </c>
      <c r="D87" s="366" t="s">
        <v>818</v>
      </c>
      <c r="E87" s="498" t="s">
        <v>713</v>
      </c>
      <c r="F87" s="498" t="s">
        <v>360</v>
      </c>
      <c r="G87" s="362">
        <v>42931</v>
      </c>
      <c r="H87" s="362">
        <v>42936</v>
      </c>
      <c r="I87" s="498" t="s">
        <v>755</v>
      </c>
      <c r="J87" s="498" t="s">
        <v>400</v>
      </c>
      <c r="K87" s="363" t="s">
        <v>819</v>
      </c>
      <c r="L87" s="480">
        <v>52</v>
      </c>
      <c r="M87" s="498" t="s">
        <v>817</v>
      </c>
      <c r="N87" s="363" t="s">
        <v>813</v>
      </c>
      <c r="O87" s="213">
        <v>0</v>
      </c>
      <c r="P87" s="213">
        <v>75</v>
      </c>
      <c r="Q87" s="217">
        <v>0</v>
      </c>
      <c r="R87" s="424">
        <v>75</v>
      </c>
      <c r="S87" s="425">
        <f t="shared" si="5"/>
        <v>150</v>
      </c>
      <c r="T87" s="225">
        <v>0</v>
      </c>
      <c r="U87" s="216">
        <v>0</v>
      </c>
      <c r="V87" s="220">
        <v>0</v>
      </c>
      <c r="W87" s="229">
        <v>0</v>
      </c>
      <c r="X87" s="232">
        <f t="shared" si="6"/>
        <v>0</v>
      </c>
      <c r="Y87" s="535">
        <f t="shared" si="4"/>
        <v>150</v>
      </c>
      <c r="Z87" s="537">
        <v>150</v>
      </c>
      <c r="AA87" s="538">
        <v>0</v>
      </c>
      <c r="AB87" s="222">
        <f t="shared" si="7"/>
        <v>150</v>
      </c>
      <c r="AC87" s="60"/>
    </row>
    <row r="88" spans="1:38" ht="39" customHeight="1" thickBot="1">
      <c r="A88" s="812" t="s">
        <v>1190</v>
      </c>
      <c r="B88" s="812"/>
      <c r="C88" s="812"/>
      <c r="D88" s="812"/>
      <c r="E88" s="812"/>
      <c r="F88" s="812"/>
      <c r="G88" s="812"/>
      <c r="H88" s="812"/>
      <c r="I88" s="812"/>
      <c r="J88" s="812"/>
      <c r="K88" s="159">
        <v>49</v>
      </c>
      <c r="L88" s="1112" t="s">
        <v>316</v>
      </c>
      <c r="M88" s="1112"/>
      <c r="N88" s="1112"/>
      <c r="O88" s="1112"/>
      <c r="P88" s="1112"/>
      <c r="Q88" s="1112"/>
      <c r="R88" s="1112"/>
      <c r="S88" s="1112"/>
      <c r="T88" s="1112"/>
      <c r="U88" s="1112"/>
      <c r="V88" s="1112"/>
      <c r="W88" s="1112"/>
      <c r="X88" s="1112"/>
      <c r="Y88" s="1112"/>
      <c r="Z88" s="1112"/>
      <c r="AA88" s="1112"/>
      <c r="AB88" s="159">
        <v>50</v>
      </c>
      <c r="AC88" s="645"/>
      <c r="AD88" s="645"/>
      <c r="AE88" s="645"/>
      <c r="AF88" s="645"/>
      <c r="AG88" s="645"/>
      <c r="AH88" s="645"/>
      <c r="AI88" s="645"/>
      <c r="AJ88" s="645"/>
      <c r="AK88" s="645"/>
      <c r="AL88" s="645"/>
    </row>
    <row r="89" spans="1:38" ht="21.95" customHeight="1" thickBot="1">
      <c r="A89" s="1089" t="s">
        <v>107</v>
      </c>
      <c r="B89" s="1117" t="s">
        <v>31</v>
      </c>
      <c r="C89" s="1118" t="s">
        <v>244</v>
      </c>
      <c r="D89" s="1118" t="s">
        <v>35</v>
      </c>
      <c r="E89" s="646" t="s">
        <v>37</v>
      </c>
      <c r="F89" s="1125" t="s">
        <v>39</v>
      </c>
      <c r="G89" s="1125" t="s">
        <v>40</v>
      </c>
      <c r="H89" s="1125" t="s">
        <v>40</v>
      </c>
      <c r="I89" s="1125" t="s">
        <v>27</v>
      </c>
      <c r="J89" s="1125" t="s">
        <v>253</v>
      </c>
      <c r="K89" s="648" t="s">
        <v>44</v>
      </c>
      <c r="L89" s="1089" t="s">
        <v>107</v>
      </c>
      <c r="M89" s="1113" t="s">
        <v>31</v>
      </c>
      <c r="N89" s="1092" t="s">
        <v>43</v>
      </c>
      <c r="O89" s="1110" t="s">
        <v>8</v>
      </c>
      <c r="P89" s="1111"/>
      <c r="Q89" s="1111"/>
      <c r="R89" s="1111"/>
      <c r="S89" s="1111"/>
      <c r="T89" s="1111"/>
      <c r="U89" s="1111"/>
      <c r="V89" s="1111"/>
      <c r="W89" s="1111"/>
      <c r="X89" s="1111"/>
      <c r="Y89" s="531"/>
      <c r="Z89" s="532"/>
      <c r="AA89" s="533"/>
      <c r="AB89" s="1086" t="s">
        <v>103</v>
      </c>
      <c r="AC89" s="645"/>
      <c r="AD89" s="645"/>
      <c r="AE89" s="645"/>
      <c r="AF89" s="645"/>
      <c r="AG89" s="645"/>
      <c r="AH89" s="645"/>
      <c r="AI89" s="645"/>
      <c r="AJ89" s="645"/>
      <c r="AK89" s="645"/>
      <c r="AL89" s="645"/>
    </row>
    <row r="90" spans="1:38" ht="21.95" customHeight="1" thickBot="1">
      <c r="A90" s="1090"/>
      <c r="B90" s="1115"/>
      <c r="C90" s="1119"/>
      <c r="D90" s="1119"/>
      <c r="E90" s="647" t="s">
        <v>38</v>
      </c>
      <c r="F90" s="1123"/>
      <c r="G90" s="1123"/>
      <c r="H90" s="1123"/>
      <c r="I90" s="1123"/>
      <c r="J90" s="1123"/>
      <c r="K90" s="649" t="s">
        <v>45</v>
      </c>
      <c r="L90" s="1090"/>
      <c r="M90" s="1114"/>
      <c r="N90" s="1093"/>
      <c r="O90" s="1095" t="s">
        <v>114</v>
      </c>
      <c r="P90" s="1096"/>
      <c r="Q90" s="1096"/>
      <c r="R90" s="1096"/>
      <c r="S90" s="541">
        <v>18</v>
      </c>
      <c r="T90" s="1097" t="s">
        <v>115</v>
      </c>
      <c r="U90" s="1097"/>
      <c r="V90" s="1097"/>
      <c r="W90" s="1097"/>
      <c r="X90" s="540">
        <v>18</v>
      </c>
      <c r="Y90" s="1062" t="s">
        <v>103</v>
      </c>
      <c r="Z90" s="1098" t="s">
        <v>9</v>
      </c>
      <c r="AA90" s="1101" t="s">
        <v>10</v>
      </c>
      <c r="AB90" s="1087"/>
      <c r="AC90" s="645"/>
      <c r="AD90" s="645"/>
      <c r="AE90" s="645"/>
      <c r="AF90" s="645"/>
      <c r="AG90" s="645"/>
      <c r="AH90" s="645"/>
      <c r="AI90" s="645"/>
      <c r="AJ90" s="645"/>
      <c r="AK90" s="645"/>
      <c r="AL90" s="645"/>
    </row>
    <row r="91" spans="1:38" ht="24.75" customHeight="1">
      <c r="A91" s="1090"/>
      <c r="B91" s="1115" t="s">
        <v>32</v>
      </c>
      <c r="C91" s="1120" t="s">
        <v>243</v>
      </c>
      <c r="D91" s="1119" t="s">
        <v>36</v>
      </c>
      <c r="E91" s="1123" t="s">
        <v>36</v>
      </c>
      <c r="F91" s="1123" t="s">
        <v>36</v>
      </c>
      <c r="G91" s="1123" t="s">
        <v>41</v>
      </c>
      <c r="H91" s="1123" t="s">
        <v>42</v>
      </c>
      <c r="I91" s="1123" t="s">
        <v>36</v>
      </c>
      <c r="J91" s="1123" t="s">
        <v>254</v>
      </c>
      <c r="K91" s="649" t="s">
        <v>46</v>
      </c>
      <c r="L91" s="1090"/>
      <c r="M91" s="1115" t="s">
        <v>32</v>
      </c>
      <c r="N91" s="1093" t="s">
        <v>36</v>
      </c>
      <c r="O91" s="1126" t="s">
        <v>11</v>
      </c>
      <c r="P91" s="1109"/>
      <c r="Q91" s="1104" t="s">
        <v>12</v>
      </c>
      <c r="R91" s="1105"/>
      <c r="S91" s="1106" t="s">
        <v>13</v>
      </c>
      <c r="T91" s="1108" t="s">
        <v>11</v>
      </c>
      <c r="U91" s="1109"/>
      <c r="V91" s="1104" t="s">
        <v>12</v>
      </c>
      <c r="W91" s="1105"/>
      <c r="X91" s="1106" t="s">
        <v>13</v>
      </c>
      <c r="Y91" s="1063"/>
      <c r="Z91" s="1099"/>
      <c r="AA91" s="1102"/>
      <c r="AB91" s="1087"/>
      <c r="AC91" s="645"/>
      <c r="AD91" s="645"/>
      <c r="AE91" s="645"/>
      <c r="AF91" s="645"/>
      <c r="AG91" s="645"/>
      <c r="AH91" s="645"/>
      <c r="AI91" s="645"/>
      <c r="AJ91" s="645"/>
      <c r="AK91" s="645"/>
      <c r="AL91" s="645"/>
    </row>
    <row r="92" spans="1:38" ht="33.75" customHeight="1" thickBot="1">
      <c r="A92" s="1091"/>
      <c r="B92" s="1116"/>
      <c r="C92" s="1121"/>
      <c r="D92" s="1122"/>
      <c r="E92" s="1124"/>
      <c r="F92" s="1124"/>
      <c r="G92" s="1124"/>
      <c r="H92" s="1124"/>
      <c r="I92" s="1124"/>
      <c r="J92" s="1124"/>
      <c r="K92" s="660" t="s">
        <v>47</v>
      </c>
      <c r="L92" s="1091"/>
      <c r="M92" s="1116"/>
      <c r="N92" s="1094"/>
      <c r="O92" s="192" t="s">
        <v>108</v>
      </c>
      <c r="P92" s="171" t="s">
        <v>109</v>
      </c>
      <c r="Q92" s="184" t="s">
        <v>108</v>
      </c>
      <c r="R92" s="204" t="s">
        <v>109</v>
      </c>
      <c r="S92" s="1107"/>
      <c r="T92" s="173" t="s">
        <v>108</v>
      </c>
      <c r="U92" s="171" t="s">
        <v>109</v>
      </c>
      <c r="V92" s="184" t="s">
        <v>108</v>
      </c>
      <c r="W92" s="204" t="s">
        <v>109</v>
      </c>
      <c r="X92" s="1107"/>
      <c r="Y92" s="1064"/>
      <c r="Z92" s="1100"/>
      <c r="AA92" s="1103"/>
      <c r="AB92" s="1088"/>
      <c r="AC92" s="645"/>
      <c r="AD92" s="645"/>
      <c r="AE92" s="645"/>
      <c r="AF92" s="645"/>
      <c r="AG92" s="645"/>
      <c r="AH92" s="645"/>
      <c r="AI92" s="645"/>
      <c r="AJ92" s="645"/>
      <c r="AK92" s="645"/>
      <c r="AL92" s="645"/>
    </row>
    <row r="93" spans="1:38" s="466" customFormat="1" ht="127.5" customHeight="1">
      <c r="A93" s="365">
        <v>53</v>
      </c>
      <c r="B93" s="75" t="s">
        <v>820</v>
      </c>
      <c r="C93" s="75" t="s">
        <v>429</v>
      </c>
      <c r="D93" s="151" t="s">
        <v>821</v>
      </c>
      <c r="E93" s="75" t="s">
        <v>247</v>
      </c>
      <c r="F93" s="75" t="s">
        <v>360</v>
      </c>
      <c r="G93" s="78">
        <v>43344</v>
      </c>
      <c r="H93" s="78">
        <v>43586</v>
      </c>
      <c r="I93" s="75" t="s">
        <v>822</v>
      </c>
      <c r="J93" s="75" t="s">
        <v>400</v>
      </c>
      <c r="K93" s="81" t="s">
        <v>823</v>
      </c>
      <c r="L93" s="365">
        <v>53</v>
      </c>
      <c r="M93" s="75" t="s">
        <v>820</v>
      </c>
      <c r="N93" s="81" t="s">
        <v>824</v>
      </c>
      <c r="O93" s="213">
        <v>0</v>
      </c>
      <c r="P93" s="213">
        <v>112</v>
      </c>
      <c r="Q93" s="217">
        <v>0</v>
      </c>
      <c r="R93" s="424">
        <v>107</v>
      </c>
      <c r="S93" s="425">
        <f t="shared" si="5"/>
        <v>219</v>
      </c>
      <c r="T93" s="225">
        <v>0</v>
      </c>
      <c r="U93" s="216">
        <v>0</v>
      </c>
      <c r="V93" s="220">
        <v>0</v>
      </c>
      <c r="W93" s="229">
        <v>0</v>
      </c>
      <c r="X93" s="232">
        <f t="shared" si="6"/>
        <v>0</v>
      </c>
      <c r="Y93" s="535">
        <f t="shared" si="4"/>
        <v>219</v>
      </c>
      <c r="Z93" s="537">
        <v>219</v>
      </c>
      <c r="AA93" s="538">
        <v>0</v>
      </c>
      <c r="AB93" s="222">
        <f t="shared" si="7"/>
        <v>219</v>
      </c>
      <c r="AC93" s="60"/>
    </row>
    <row r="94" spans="1:38" s="466" customFormat="1" ht="195.75" customHeight="1">
      <c r="A94" s="454">
        <v>54</v>
      </c>
      <c r="B94" s="498" t="s">
        <v>825</v>
      </c>
      <c r="C94" s="498" t="s">
        <v>429</v>
      </c>
      <c r="D94" s="366" t="s">
        <v>826</v>
      </c>
      <c r="E94" s="498" t="s">
        <v>827</v>
      </c>
      <c r="F94" s="498" t="s">
        <v>360</v>
      </c>
      <c r="G94" s="362">
        <v>43037</v>
      </c>
      <c r="H94" s="362">
        <v>43191</v>
      </c>
      <c r="I94" s="498" t="s">
        <v>828</v>
      </c>
      <c r="J94" s="498" t="s">
        <v>400</v>
      </c>
      <c r="K94" s="363" t="s">
        <v>819</v>
      </c>
      <c r="L94" s="454">
        <v>54</v>
      </c>
      <c r="M94" s="498" t="s">
        <v>825</v>
      </c>
      <c r="N94" s="363" t="s">
        <v>763</v>
      </c>
      <c r="O94" s="213">
        <v>0</v>
      </c>
      <c r="P94" s="213">
        <v>0</v>
      </c>
      <c r="Q94" s="217">
        <v>0</v>
      </c>
      <c r="R94" s="424">
        <v>0</v>
      </c>
      <c r="S94" s="425">
        <f t="shared" si="5"/>
        <v>0</v>
      </c>
      <c r="T94" s="225">
        <v>0</v>
      </c>
      <c r="U94" s="216">
        <v>32</v>
      </c>
      <c r="V94" s="220">
        <v>0</v>
      </c>
      <c r="W94" s="229">
        <v>32</v>
      </c>
      <c r="X94" s="232">
        <f t="shared" si="6"/>
        <v>64</v>
      </c>
      <c r="Y94" s="535">
        <f t="shared" si="4"/>
        <v>64</v>
      </c>
      <c r="Z94" s="537">
        <v>64</v>
      </c>
      <c r="AA94" s="538">
        <v>0</v>
      </c>
      <c r="AB94" s="222">
        <f t="shared" si="7"/>
        <v>64</v>
      </c>
      <c r="AC94" s="60"/>
    </row>
    <row r="95" spans="1:38" s="466" customFormat="1" ht="147">
      <c r="A95" s="480">
        <v>55</v>
      </c>
      <c r="B95" s="75" t="s">
        <v>829</v>
      </c>
      <c r="C95" s="75" t="s">
        <v>429</v>
      </c>
      <c r="D95" s="151" t="s">
        <v>830</v>
      </c>
      <c r="E95" s="75" t="s">
        <v>281</v>
      </c>
      <c r="F95" s="75" t="s">
        <v>360</v>
      </c>
      <c r="G95" s="78">
        <v>43374</v>
      </c>
      <c r="H95" s="78">
        <v>43405</v>
      </c>
      <c r="I95" s="75" t="s">
        <v>831</v>
      </c>
      <c r="J95" s="75" t="s">
        <v>400</v>
      </c>
      <c r="K95" s="81" t="s">
        <v>832</v>
      </c>
      <c r="L95" s="480">
        <v>55</v>
      </c>
      <c r="M95" s="75" t="s">
        <v>829</v>
      </c>
      <c r="N95" s="81" t="s">
        <v>833</v>
      </c>
      <c r="O95" s="213">
        <v>0</v>
      </c>
      <c r="P95" s="213">
        <v>25</v>
      </c>
      <c r="Q95" s="217">
        <v>0</v>
      </c>
      <c r="R95" s="424">
        <v>25</v>
      </c>
      <c r="S95" s="425">
        <f t="shared" si="5"/>
        <v>50</v>
      </c>
      <c r="T95" s="225">
        <v>0</v>
      </c>
      <c r="U95" s="216">
        <v>0</v>
      </c>
      <c r="V95" s="220">
        <v>0</v>
      </c>
      <c r="W95" s="229">
        <v>0</v>
      </c>
      <c r="X95" s="232">
        <f t="shared" si="6"/>
        <v>0</v>
      </c>
      <c r="Y95" s="535">
        <f t="shared" si="4"/>
        <v>50</v>
      </c>
      <c r="Z95" s="537">
        <v>50</v>
      </c>
      <c r="AA95" s="538">
        <v>0</v>
      </c>
      <c r="AB95" s="222">
        <f t="shared" si="7"/>
        <v>50</v>
      </c>
      <c r="AC95" s="60"/>
    </row>
    <row r="96" spans="1:38" s="466" customFormat="1" ht="148.5" customHeight="1">
      <c r="A96" s="365">
        <v>56</v>
      </c>
      <c r="B96" s="498" t="s">
        <v>834</v>
      </c>
      <c r="C96" s="498" t="s">
        <v>429</v>
      </c>
      <c r="D96" s="366" t="s">
        <v>835</v>
      </c>
      <c r="E96" s="498" t="s">
        <v>807</v>
      </c>
      <c r="F96" s="498" t="s">
        <v>360</v>
      </c>
      <c r="G96" s="362">
        <v>43416</v>
      </c>
      <c r="H96" s="362" t="s">
        <v>836</v>
      </c>
      <c r="I96" s="498" t="s">
        <v>755</v>
      </c>
      <c r="J96" s="498" t="s">
        <v>400</v>
      </c>
      <c r="K96" s="363" t="s">
        <v>837</v>
      </c>
      <c r="L96" s="365">
        <v>56</v>
      </c>
      <c r="M96" s="498" t="s">
        <v>834</v>
      </c>
      <c r="N96" s="363" t="s">
        <v>838</v>
      </c>
      <c r="O96" s="213">
        <v>0</v>
      </c>
      <c r="P96" s="213">
        <v>12</v>
      </c>
      <c r="Q96" s="217">
        <v>0</v>
      </c>
      <c r="R96" s="424">
        <v>9</v>
      </c>
      <c r="S96" s="425">
        <f t="shared" si="5"/>
        <v>21</v>
      </c>
      <c r="T96" s="225">
        <v>0</v>
      </c>
      <c r="U96" s="216">
        <v>0</v>
      </c>
      <c r="V96" s="220">
        <v>0</v>
      </c>
      <c r="W96" s="229">
        <v>0</v>
      </c>
      <c r="X96" s="232">
        <f t="shared" si="6"/>
        <v>0</v>
      </c>
      <c r="Y96" s="535">
        <f t="shared" si="4"/>
        <v>21</v>
      </c>
      <c r="Z96" s="537">
        <v>21</v>
      </c>
      <c r="AA96" s="538">
        <v>0</v>
      </c>
      <c r="AB96" s="222">
        <f t="shared" si="7"/>
        <v>21</v>
      </c>
      <c r="AC96" s="60"/>
    </row>
    <row r="97" spans="1:38" ht="39" customHeight="1" thickBot="1">
      <c r="A97" s="812" t="s">
        <v>1190</v>
      </c>
      <c r="B97" s="812"/>
      <c r="C97" s="812"/>
      <c r="D97" s="812"/>
      <c r="E97" s="812"/>
      <c r="F97" s="812"/>
      <c r="G97" s="812"/>
      <c r="H97" s="812"/>
      <c r="I97" s="812"/>
      <c r="J97" s="812"/>
      <c r="K97" s="159">
        <v>51</v>
      </c>
      <c r="L97" s="1112" t="s">
        <v>316</v>
      </c>
      <c r="M97" s="1112"/>
      <c r="N97" s="1112"/>
      <c r="O97" s="1112"/>
      <c r="P97" s="1112"/>
      <c r="Q97" s="1112"/>
      <c r="R97" s="1112"/>
      <c r="S97" s="1112"/>
      <c r="T97" s="1112"/>
      <c r="U97" s="1112"/>
      <c r="V97" s="1112"/>
      <c r="W97" s="1112"/>
      <c r="X97" s="1112"/>
      <c r="Y97" s="1112"/>
      <c r="Z97" s="1112"/>
      <c r="AA97" s="1112"/>
      <c r="AB97" s="159">
        <v>52</v>
      </c>
      <c r="AC97" s="645"/>
      <c r="AD97" s="645"/>
      <c r="AE97" s="645"/>
      <c r="AF97" s="645"/>
      <c r="AG97" s="645"/>
      <c r="AH97" s="645"/>
      <c r="AI97" s="645"/>
      <c r="AJ97" s="645"/>
      <c r="AK97" s="645"/>
      <c r="AL97" s="645"/>
    </row>
    <row r="98" spans="1:38" ht="21.95" customHeight="1" thickBot="1">
      <c r="A98" s="1089" t="s">
        <v>107</v>
      </c>
      <c r="B98" s="1117" t="s">
        <v>31</v>
      </c>
      <c r="C98" s="1118" t="s">
        <v>244</v>
      </c>
      <c r="D98" s="1118" t="s">
        <v>35</v>
      </c>
      <c r="E98" s="646" t="s">
        <v>37</v>
      </c>
      <c r="F98" s="1125" t="s">
        <v>39</v>
      </c>
      <c r="G98" s="1125" t="s">
        <v>40</v>
      </c>
      <c r="H98" s="1125" t="s">
        <v>40</v>
      </c>
      <c r="I98" s="1125" t="s">
        <v>27</v>
      </c>
      <c r="J98" s="1125" t="s">
        <v>253</v>
      </c>
      <c r="K98" s="648" t="s">
        <v>44</v>
      </c>
      <c r="L98" s="1089" t="s">
        <v>107</v>
      </c>
      <c r="M98" s="1113" t="s">
        <v>31</v>
      </c>
      <c r="N98" s="1092" t="s">
        <v>43</v>
      </c>
      <c r="O98" s="1110" t="s">
        <v>8</v>
      </c>
      <c r="P98" s="1111"/>
      <c r="Q98" s="1111"/>
      <c r="R98" s="1111"/>
      <c r="S98" s="1111"/>
      <c r="T98" s="1111"/>
      <c r="U98" s="1111"/>
      <c r="V98" s="1111"/>
      <c r="W98" s="1111"/>
      <c r="X98" s="1111"/>
      <c r="Y98" s="531"/>
      <c r="Z98" s="532"/>
      <c r="AA98" s="533"/>
      <c r="AB98" s="1086" t="s">
        <v>103</v>
      </c>
      <c r="AC98" s="645"/>
      <c r="AD98" s="645"/>
      <c r="AE98" s="645"/>
      <c r="AF98" s="645"/>
      <c r="AG98" s="645"/>
      <c r="AH98" s="645"/>
      <c r="AI98" s="645"/>
      <c r="AJ98" s="645"/>
      <c r="AK98" s="645"/>
      <c r="AL98" s="645"/>
    </row>
    <row r="99" spans="1:38" ht="21.95" customHeight="1" thickBot="1">
      <c r="A99" s="1090"/>
      <c r="B99" s="1115"/>
      <c r="C99" s="1119"/>
      <c r="D99" s="1119"/>
      <c r="E99" s="647" t="s">
        <v>38</v>
      </c>
      <c r="F99" s="1123"/>
      <c r="G99" s="1123"/>
      <c r="H99" s="1123"/>
      <c r="I99" s="1123"/>
      <c r="J99" s="1123"/>
      <c r="K99" s="649" t="s">
        <v>45</v>
      </c>
      <c r="L99" s="1090"/>
      <c r="M99" s="1114"/>
      <c r="N99" s="1093"/>
      <c r="O99" s="1095" t="s">
        <v>114</v>
      </c>
      <c r="P99" s="1096"/>
      <c r="Q99" s="1096"/>
      <c r="R99" s="1096"/>
      <c r="S99" s="541">
        <v>18</v>
      </c>
      <c r="T99" s="1097" t="s">
        <v>115</v>
      </c>
      <c r="U99" s="1097"/>
      <c r="V99" s="1097"/>
      <c r="W99" s="1097"/>
      <c r="X99" s="540">
        <v>18</v>
      </c>
      <c r="Y99" s="1062" t="s">
        <v>103</v>
      </c>
      <c r="Z99" s="1098" t="s">
        <v>9</v>
      </c>
      <c r="AA99" s="1101" t="s">
        <v>10</v>
      </c>
      <c r="AB99" s="1087"/>
      <c r="AC99" s="645"/>
      <c r="AD99" s="645"/>
      <c r="AE99" s="645"/>
      <c r="AF99" s="645"/>
      <c r="AG99" s="645"/>
      <c r="AH99" s="645"/>
      <c r="AI99" s="645"/>
      <c r="AJ99" s="645"/>
      <c r="AK99" s="645"/>
      <c r="AL99" s="645"/>
    </row>
    <row r="100" spans="1:38" ht="24.75" customHeight="1">
      <c r="A100" s="1090"/>
      <c r="B100" s="1115" t="s">
        <v>32</v>
      </c>
      <c r="C100" s="1120" t="s">
        <v>243</v>
      </c>
      <c r="D100" s="1119" t="s">
        <v>36</v>
      </c>
      <c r="E100" s="1123" t="s">
        <v>36</v>
      </c>
      <c r="F100" s="1123" t="s">
        <v>36</v>
      </c>
      <c r="G100" s="1123" t="s">
        <v>41</v>
      </c>
      <c r="H100" s="1123" t="s">
        <v>42</v>
      </c>
      <c r="I100" s="1123" t="s">
        <v>36</v>
      </c>
      <c r="J100" s="1123" t="s">
        <v>254</v>
      </c>
      <c r="K100" s="649" t="s">
        <v>46</v>
      </c>
      <c r="L100" s="1090"/>
      <c r="M100" s="1115" t="s">
        <v>32</v>
      </c>
      <c r="N100" s="1093" t="s">
        <v>36</v>
      </c>
      <c r="O100" s="1126" t="s">
        <v>11</v>
      </c>
      <c r="P100" s="1109"/>
      <c r="Q100" s="1104" t="s">
        <v>12</v>
      </c>
      <c r="R100" s="1105"/>
      <c r="S100" s="1106" t="s">
        <v>13</v>
      </c>
      <c r="T100" s="1108" t="s">
        <v>11</v>
      </c>
      <c r="U100" s="1109"/>
      <c r="V100" s="1104" t="s">
        <v>12</v>
      </c>
      <c r="W100" s="1105"/>
      <c r="X100" s="1106" t="s">
        <v>13</v>
      </c>
      <c r="Y100" s="1063"/>
      <c r="Z100" s="1099"/>
      <c r="AA100" s="1102"/>
      <c r="AB100" s="1087"/>
      <c r="AC100" s="645"/>
      <c r="AD100" s="645"/>
      <c r="AE100" s="645"/>
      <c r="AF100" s="645"/>
      <c r="AG100" s="645"/>
      <c r="AH100" s="645"/>
      <c r="AI100" s="645"/>
      <c r="AJ100" s="645"/>
      <c r="AK100" s="645"/>
      <c r="AL100" s="645"/>
    </row>
    <row r="101" spans="1:38" ht="33.75" customHeight="1" thickBot="1">
      <c r="A101" s="1091"/>
      <c r="B101" s="1116"/>
      <c r="C101" s="1121"/>
      <c r="D101" s="1122"/>
      <c r="E101" s="1124"/>
      <c r="F101" s="1124"/>
      <c r="G101" s="1124"/>
      <c r="H101" s="1124"/>
      <c r="I101" s="1124"/>
      <c r="J101" s="1124"/>
      <c r="K101" s="660" t="s">
        <v>47</v>
      </c>
      <c r="L101" s="1091"/>
      <c r="M101" s="1116"/>
      <c r="N101" s="1094"/>
      <c r="O101" s="192" t="s">
        <v>108</v>
      </c>
      <c r="P101" s="171" t="s">
        <v>109</v>
      </c>
      <c r="Q101" s="184" t="s">
        <v>108</v>
      </c>
      <c r="R101" s="204" t="s">
        <v>109</v>
      </c>
      <c r="S101" s="1107"/>
      <c r="T101" s="173" t="s">
        <v>108</v>
      </c>
      <c r="U101" s="171" t="s">
        <v>109</v>
      </c>
      <c r="V101" s="184" t="s">
        <v>108</v>
      </c>
      <c r="W101" s="204" t="s">
        <v>109</v>
      </c>
      <c r="X101" s="1107"/>
      <c r="Y101" s="1064"/>
      <c r="Z101" s="1100"/>
      <c r="AA101" s="1103"/>
      <c r="AB101" s="1088"/>
      <c r="AC101" s="645"/>
      <c r="AD101" s="645"/>
      <c r="AE101" s="645"/>
      <c r="AF101" s="645"/>
      <c r="AG101" s="645"/>
      <c r="AH101" s="645"/>
      <c r="AI101" s="645"/>
      <c r="AJ101" s="645"/>
      <c r="AK101" s="645"/>
      <c r="AL101" s="645"/>
    </row>
    <row r="102" spans="1:38" s="466" customFormat="1" ht="90" customHeight="1">
      <c r="A102" s="454">
        <v>57</v>
      </c>
      <c r="B102" s="75" t="s">
        <v>839</v>
      </c>
      <c r="C102" s="75" t="s">
        <v>429</v>
      </c>
      <c r="D102" s="151" t="s">
        <v>840</v>
      </c>
      <c r="E102" s="75" t="s">
        <v>841</v>
      </c>
      <c r="F102" s="75" t="s">
        <v>360</v>
      </c>
      <c r="G102" s="78">
        <v>43383</v>
      </c>
      <c r="H102" s="78">
        <v>43383</v>
      </c>
      <c r="I102" s="75" t="s">
        <v>255</v>
      </c>
      <c r="J102" s="75" t="s">
        <v>400</v>
      </c>
      <c r="K102" s="81" t="s">
        <v>842</v>
      </c>
      <c r="L102" s="454">
        <v>57</v>
      </c>
      <c r="M102" s="75" t="s">
        <v>839</v>
      </c>
      <c r="N102" s="81" t="s">
        <v>843</v>
      </c>
      <c r="O102" s="213">
        <v>0</v>
      </c>
      <c r="P102" s="213">
        <v>105</v>
      </c>
      <c r="Q102" s="217">
        <v>0</v>
      </c>
      <c r="R102" s="424">
        <v>86</v>
      </c>
      <c r="S102" s="425">
        <f t="shared" si="5"/>
        <v>191</v>
      </c>
      <c r="T102" s="225">
        <v>0</v>
      </c>
      <c r="U102" s="216">
        <v>0</v>
      </c>
      <c r="V102" s="220">
        <v>0</v>
      </c>
      <c r="W102" s="229">
        <v>0</v>
      </c>
      <c r="X102" s="232">
        <f t="shared" si="6"/>
        <v>0</v>
      </c>
      <c r="Y102" s="535">
        <f t="shared" si="4"/>
        <v>191</v>
      </c>
      <c r="Z102" s="537">
        <v>191</v>
      </c>
      <c r="AA102" s="538">
        <v>0</v>
      </c>
      <c r="AB102" s="222">
        <f t="shared" si="7"/>
        <v>191</v>
      </c>
      <c r="AC102" s="60"/>
    </row>
    <row r="103" spans="1:38" s="466" customFormat="1" ht="169.5" customHeight="1">
      <c r="A103" s="480">
        <v>58</v>
      </c>
      <c r="B103" s="498" t="s">
        <v>844</v>
      </c>
      <c r="C103" s="498" t="s">
        <v>429</v>
      </c>
      <c r="D103" s="366" t="s">
        <v>845</v>
      </c>
      <c r="E103" s="498" t="s">
        <v>713</v>
      </c>
      <c r="F103" s="498" t="s">
        <v>360</v>
      </c>
      <c r="G103" s="362" t="s">
        <v>711</v>
      </c>
      <c r="H103" s="362" t="s">
        <v>846</v>
      </c>
      <c r="I103" s="498" t="s">
        <v>847</v>
      </c>
      <c r="J103" s="498" t="s">
        <v>1122</v>
      </c>
      <c r="K103" s="363" t="s">
        <v>803</v>
      </c>
      <c r="L103" s="480">
        <v>58</v>
      </c>
      <c r="M103" s="498" t="s">
        <v>844</v>
      </c>
      <c r="N103" s="363" t="s">
        <v>848</v>
      </c>
      <c r="O103" s="213">
        <v>0</v>
      </c>
      <c r="P103" s="213">
        <v>233</v>
      </c>
      <c r="Q103" s="217">
        <v>0</v>
      </c>
      <c r="R103" s="424">
        <v>300</v>
      </c>
      <c r="S103" s="425">
        <f t="shared" si="5"/>
        <v>533</v>
      </c>
      <c r="T103" s="225">
        <v>0</v>
      </c>
      <c r="U103" s="216">
        <v>0</v>
      </c>
      <c r="V103" s="220">
        <v>0</v>
      </c>
      <c r="W103" s="229">
        <v>0</v>
      </c>
      <c r="X103" s="232">
        <f t="shared" si="6"/>
        <v>0</v>
      </c>
      <c r="Y103" s="535">
        <f t="shared" si="4"/>
        <v>533</v>
      </c>
      <c r="Z103" s="537">
        <v>533</v>
      </c>
      <c r="AA103" s="538">
        <v>0</v>
      </c>
      <c r="AB103" s="222">
        <f t="shared" si="7"/>
        <v>533</v>
      </c>
      <c r="AC103" s="60"/>
    </row>
    <row r="104" spans="1:38" s="60" customFormat="1" ht="115.5" customHeight="1">
      <c r="A104" s="365">
        <v>59</v>
      </c>
      <c r="B104" s="551" t="s">
        <v>1094</v>
      </c>
      <c r="C104" s="551" t="s">
        <v>1095</v>
      </c>
      <c r="D104" s="552" t="s">
        <v>1096</v>
      </c>
      <c r="E104" s="551" t="s">
        <v>281</v>
      </c>
      <c r="F104" s="551" t="s">
        <v>1097</v>
      </c>
      <c r="G104" s="553"/>
      <c r="H104" s="553"/>
      <c r="I104" s="551"/>
      <c r="J104" s="551" t="s">
        <v>167</v>
      </c>
      <c r="K104" s="554" t="s">
        <v>1098</v>
      </c>
      <c r="L104" s="365">
        <v>59</v>
      </c>
      <c r="M104" s="551" t="s">
        <v>1094</v>
      </c>
      <c r="N104" s="554" t="s">
        <v>1099</v>
      </c>
      <c r="O104" s="213">
        <v>0</v>
      </c>
      <c r="P104" s="213">
        <v>0</v>
      </c>
      <c r="Q104" s="217">
        <v>0</v>
      </c>
      <c r="R104" s="424">
        <v>0</v>
      </c>
      <c r="S104" s="425">
        <f t="shared" si="5"/>
        <v>0</v>
      </c>
      <c r="T104" s="225">
        <v>0</v>
      </c>
      <c r="U104" s="216">
        <v>106</v>
      </c>
      <c r="V104" s="220">
        <v>0</v>
      </c>
      <c r="W104" s="229">
        <v>130</v>
      </c>
      <c r="X104" s="232">
        <f t="shared" si="6"/>
        <v>236</v>
      </c>
      <c r="Y104" s="535">
        <f t="shared" si="4"/>
        <v>236</v>
      </c>
      <c r="Z104" s="537">
        <v>230</v>
      </c>
      <c r="AA104" s="538">
        <v>6</v>
      </c>
      <c r="AB104" s="222">
        <f t="shared" si="7"/>
        <v>236</v>
      </c>
    </row>
    <row r="105" spans="1:38" s="60" customFormat="1" ht="130.5" customHeight="1">
      <c r="A105" s="454">
        <v>60</v>
      </c>
      <c r="B105" s="498" t="s">
        <v>1102</v>
      </c>
      <c r="C105" s="498" t="s">
        <v>1103</v>
      </c>
      <c r="D105" s="366" t="s">
        <v>1104</v>
      </c>
      <c r="E105" s="498" t="s">
        <v>1105</v>
      </c>
      <c r="F105" s="498" t="s">
        <v>1106</v>
      </c>
      <c r="G105" s="362">
        <v>43362</v>
      </c>
      <c r="H105" s="362" t="s">
        <v>1107</v>
      </c>
      <c r="I105" s="498" t="s">
        <v>1108</v>
      </c>
      <c r="J105" s="498" t="s">
        <v>400</v>
      </c>
      <c r="K105" s="363" t="s">
        <v>1109</v>
      </c>
      <c r="L105" s="454">
        <v>60</v>
      </c>
      <c r="M105" s="498" t="s">
        <v>1102</v>
      </c>
      <c r="N105" s="363" t="s">
        <v>1110</v>
      </c>
      <c r="O105" s="213">
        <v>0</v>
      </c>
      <c r="P105" s="213">
        <v>0</v>
      </c>
      <c r="Q105" s="217">
        <v>0</v>
      </c>
      <c r="R105" s="424">
        <v>0</v>
      </c>
      <c r="S105" s="425">
        <f t="shared" ref="S105" si="8">SUM(O105:R105)</f>
        <v>0</v>
      </c>
      <c r="T105" s="225">
        <v>0</v>
      </c>
      <c r="U105" s="216">
        <v>0</v>
      </c>
      <c r="V105" s="220">
        <v>0</v>
      </c>
      <c r="W105" s="229">
        <v>42</v>
      </c>
      <c r="X105" s="232">
        <v>42</v>
      </c>
      <c r="Y105" s="535">
        <f t="shared" si="4"/>
        <v>42</v>
      </c>
      <c r="Z105" s="537">
        <v>28</v>
      </c>
      <c r="AA105" s="538">
        <v>14</v>
      </c>
      <c r="AB105" s="222">
        <f>SUM(Z105:AA105)</f>
        <v>42</v>
      </c>
    </row>
    <row r="106" spans="1:38" s="60" customFormat="1" ht="159.75" customHeight="1">
      <c r="A106" s="480">
        <v>61</v>
      </c>
      <c r="B106" s="75" t="s">
        <v>1111</v>
      </c>
      <c r="C106" s="75" t="s">
        <v>1103</v>
      </c>
      <c r="D106" s="151" t="s">
        <v>1112</v>
      </c>
      <c r="E106" s="75" t="s">
        <v>737</v>
      </c>
      <c r="F106" s="555" t="s">
        <v>1113</v>
      </c>
      <c r="G106" s="78">
        <v>43375</v>
      </c>
      <c r="H106" s="556">
        <v>43169</v>
      </c>
      <c r="I106" s="75" t="s">
        <v>1114</v>
      </c>
      <c r="J106" s="75" t="s">
        <v>400</v>
      </c>
      <c r="K106" s="81" t="s">
        <v>1115</v>
      </c>
      <c r="L106" s="480">
        <v>61</v>
      </c>
      <c r="M106" s="75" t="s">
        <v>1111</v>
      </c>
      <c r="N106" s="81" t="s">
        <v>1116</v>
      </c>
      <c r="O106" s="213">
        <v>0</v>
      </c>
      <c r="P106" s="213">
        <v>40</v>
      </c>
      <c r="Q106" s="217">
        <v>0</v>
      </c>
      <c r="R106" s="424">
        <v>53</v>
      </c>
      <c r="S106" s="425">
        <v>93</v>
      </c>
      <c r="T106" s="225">
        <v>0</v>
      </c>
      <c r="U106" s="216">
        <v>52</v>
      </c>
      <c r="V106" s="220">
        <v>0</v>
      </c>
      <c r="W106" s="229">
        <v>33</v>
      </c>
      <c r="X106" s="232">
        <v>85</v>
      </c>
      <c r="Y106" s="535">
        <v>0</v>
      </c>
      <c r="Z106" s="537">
        <v>0</v>
      </c>
      <c r="AA106" s="538">
        <v>178</v>
      </c>
      <c r="AB106" s="222">
        <f>SUM(O106:AA106)</f>
        <v>534</v>
      </c>
    </row>
    <row r="107" spans="1:38" s="60" customFormat="1" ht="127.5" customHeight="1">
      <c r="A107" s="365">
        <v>62</v>
      </c>
      <c r="B107" s="498" t="s">
        <v>1117</v>
      </c>
      <c r="C107" s="498" t="s">
        <v>1103</v>
      </c>
      <c r="D107" s="366" t="s">
        <v>1118</v>
      </c>
      <c r="E107" s="498" t="s">
        <v>1105</v>
      </c>
      <c r="F107" s="498" t="s">
        <v>1106</v>
      </c>
      <c r="G107" s="362">
        <v>43369</v>
      </c>
      <c r="H107" s="362" t="s">
        <v>1119</v>
      </c>
      <c r="I107" s="498" t="s">
        <v>1108</v>
      </c>
      <c r="J107" s="498" t="s">
        <v>400</v>
      </c>
      <c r="K107" s="363" t="s">
        <v>1120</v>
      </c>
      <c r="L107" s="365">
        <v>62</v>
      </c>
      <c r="M107" s="498" t="s">
        <v>1117</v>
      </c>
      <c r="N107" s="363" t="s">
        <v>1121</v>
      </c>
      <c r="O107" s="213">
        <v>0</v>
      </c>
      <c r="P107" s="213">
        <v>6</v>
      </c>
      <c r="Q107" s="217">
        <v>0</v>
      </c>
      <c r="R107" s="424">
        <v>5</v>
      </c>
      <c r="S107" s="425">
        <v>11</v>
      </c>
      <c r="T107" s="225">
        <v>0</v>
      </c>
      <c r="U107" s="216">
        <v>7</v>
      </c>
      <c r="V107" s="220">
        <v>0</v>
      </c>
      <c r="W107" s="229">
        <v>34</v>
      </c>
      <c r="X107" s="232">
        <v>41</v>
      </c>
      <c r="Y107" s="535">
        <v>0</v>
      </c>
      <c r="Z107" s="537">
        <v>0</v>
      </c>
      <c r="AA107" s="538">
        <v>52</v>
      </c>
      <c r="AB107" s="222">
        <f>SUM(O107:AA107)</f>
        <v>156</v>
      </c>
    </row>
    <row r="108" spans="1:38" s="515" customFormat="1" ht="63" customHeight="1" thickBot="1">
      <c r="A108" s="516"/>
      <c r="B108" s="517"/>
      <c r="C108" s="518"/>
      <c r="D108" s="519"/>
      <c r="E108" s="520"/>
      <c r="F108" s="520"/>
      <c r="G108" s="521"/>
      <c r="H108" s="521"/>
      <c r="I108" s="520"/>
      <c r="J108" s="520"/>
      <c r="K108" s="522"/>
      <c r="L108" s="516"/>
      <c r="M108" s="523"/>
      <c r="N108" s="522"/>
      <c r="O108" s="214">
        <f>SUM(O6:O104)</f>
        <v>1796</v>
      </c>
      <c r="P108" s="214">
        <f>SUM(P6:P104)</f>
        <v>2524</v>
      </c>
      <c r="Q108" s="218">
        <f>SUM(Q6:Q104)</f>
        <v>1658</v>
      </c>
      <c r="R108" s="542">
        <f>SUM(R6:R104)</f>
        <v>2900</v>
      </c>
      <c r="S108" s="544">
        <f t="shared" si="5"/>
        <v>8878</v>
      </c>
      <c r="T108" s="225">
        <f>SUM(T6:T104)</f>
        <v>234</v>
      </c>
      <c r="U108" s="216">
        <f>SUM(U6:U104)</f>
        <v>440</v>
      </c>
      <c r="V108" s="220">
        <f>SUM(V6:V104)</f>
        <v>569</v>
      </c>
      <c r="W108" s="229">
        <f>SUM(W6:W104)</f>
        <v>1113</v>
      </c>
      <c r="X108" s="545">
        <f t="shared" si="6"/>
        <v>2356</v>
      </c>
      <c r="Y108" s="535">
        <f>SUM(Y6:Y104)</f>
        <v>11234</v>
      </c>
      <c r="Z108" s="549">
        <f>SUM(Z6:Z104)</f>
        <v>8743</v>
      </c>
      <c r="AA108" s="550">
        <f>SUM(AA6:AA104)</f>
        <v>2491</v>
      </c>
      <c r="AB108" s="548">
        <f t="shared" si="7"/>
        <v>11234</v>
      </c>
    </row>
    <row r="109" spans="1:38" ht="89.25" customHeight="1">
      <c r="Y109" s="18"/>
      <c r="AB109" s="484"/>
      <c r="AC109" s="7"/>
      <c r="AD109" s="7"/>
      <c r="AE109" s="7"/>
      <c r="AF109" s="7"/>
      <c r="AG109" s="7"/>
      <c r="AH109" s="7"/>
      <c r="AI109" s="7"/>
      <c r="AJ109" s="7"/>
      <c r="AK109" s="7"/>
      <c r="AL109" s="7"/>
    </row>
    <row r="110" spans="1:38">
      <c r="AC110" s="7"/>
      <c r="AD110" s="7"/>
      <c r="AE110" s="7"/>
      <c r="AF110" s="7"/>
      <c r="AG110" s="7"/>
      <c r="AH110" s="7"/>
      <c r="AI110" s="7"/>
      <c r="AJ110" s="7"/>
      <c r="AK110" s="7"/>
      <c r="AL110" s="7"/>
    </row>
    <row r="111" spans="1:38">
      <c r="AC111" s="7"/>
      <c r="AD111" s="7"/>
      <c r="AE111" s="7"/>
      <c r="AF111" s="7"/>
      <c r="AG111" s="7"/>
      <c r="AH111" s="7"/>
      <c r="AI111" s="7"/>
      <c r="AJ111" s="7"/>
      <c r="AK111" s="7"/>
      <c r="AL111" s="7"/>
    </row>
    <row r="112" spans="1:38">
      <c r="AC112" s="7"/>
      <c r="AD112" s="7"/>
      <c r="AE112" s="7"/>
      <c r="AF112" s="7"/>
      <c r="AG112" s="7"/>
      <c r="AH112" s="7"/>
      <c r="AI112" s="7"/>
      <c r="AJ112" s="7"/>
      <c r="AK112" s="7"/>
      <c r="AL112" s="7"/>
    </row>
    <row r="113" spans="29:38">
      <c r="AC113" s="7"/>
      <c r="AD113" s="7"/>
      <c r="AE113" s="7"/>
      <c r="AF113" s="7"/>
      <c r="AG113" s="7"/>
      <c r="AH113" s="7"/>
      <c r="AI113" s="7"/>
      <c r="AJ113" s="7"/>
      <c r="AK113" s="7"/>
      <c r="AL113" s="7"/>
    </row>
    <row r="114" spans="29:38">
      <c r="AC114" s="7"/>
      <c r="AD114" s="7"/>
      <c r="AE114" s="7"/>
      <c r="AF114" s="7"/>
      <c r="AG114" s="7"/>
      <c r="AH114" s="7"/>
      <c r="AI114" s="7"/>
      <c r="AJ114" s="7"/>
      <c r="AK114" s="7"/>
      <c r="AL114" s="7"/>
    </row>
    <row r="115" spans="29:38">
      <c r="AC115" s="7"/>
      <c r="AD115" s="7"/>
      <c r="AE115" s="7"/>
      <c r="AF115" s="7"/>
      <c r="AG115" s="7"/>
      <c r="AH115" s="7"/>
      <c r="AI115" s="7"/>
      <c r="AJ115" s="7"/>
      <c r="AK115" s="7"/>
      <c r="AL115" s="7"/>
    </row>
    <row r="116" spans="29:38">
      <c r="AC116" s="7"/>
      <c r="AD116" s="7"/>
      <c r="AE116" s="7"/>
      <c r="AF116" s="7"/>
      <c r="AG116" s="7"/>
      <c r="AH116" s="7"/>
      <c r="AI116" s="7"/>
      <c r="AJ116" s="7"/>
      <c r="AK116" s="7"/>
      <c r="AL116" s="7"/>
    </row>
    <row r="117" spans="29:38">
      <c r="AC117" s="7"/>
      <c r="AD117" s="7"/>
      <c r="AE117" s="7"/>
      <c r="AF117" s="7"/>
      <c r="AG117" s="7"/>
      <c r="AH117" s="7"/>
      <c r="AI117" s="7"/>
      <c r="AJ117" s="7"/>
      <c r="AK117" s="7"/>
      <c r="AL117" s="7"/>
    </row>
    <row r="118" spans="29:38">
      <c r="AC118" s="7"/>
      <c r="AD118" s="7"/>
      <c r="AE118" s="7"/>
      <c r="AF118" s="7"/>
      <c r="AG118" s="7"/>
      <c r="AH118" s="7"/>
      <c r="AI118" s="7"/>
      <c r="AJ118" s="7"/>
      <c r="AK118" s="7"/>
      <c r="AL118" s="7"/>
    </row>
    <row r="119" spans="29:38">
      <c r="AC119" s="7"/>
      <c r="AD119" s="7"/>
      <c r="AE119" s="7"/>
      <c r="AF119" s="7"/>
      <c r="AG119" s="7"/>
      <c r="AH119" s="7"/>
      <c r="AI119" s="7"/>
      <c r="AJ119" s="7"/>
      <c r="AK119" s="7"/>
      <c r="AL119" s="7"/>
    </row>
    <row r="120" spans="29:38">
      <c r="AC120" s="7"/>
      <c r="AD120" s="7"/>
      <c r="AE120" s="7"/>
      <c r="AF120" s="7"/>
      <c r="AG120" s="7"/>
      <c r="AH120" s="7"/>
      <c r="AI120" s="7"/>
      <c r="AJ120" s="7"/>
      <c r="AK120" s="7"/>
      <c r="AL120" s="7"/>
    </row>
    <row r="121" spans="29:38">
      <c r="AC121" s="7"/>
      <c r="AD121" s="7"/>
      <c r="AE121" s="7"/>
      <c r="AF121" s="7"/>
      <c r="AG121" s="7"/>
      <c r="AH121" s="7"/>
      <c r="AI121" s="7"/>
      <c r="AJ121" s="7"/>
      <c r="AK121" s="7"/>
      <c r="AL121" s="7"/>
    </row>
    <row r="122" spans="29:38">
      <c r="AC122" s="7"/>
      <c r="AD122" s="7"/>
      <c r="AE122" s="7"/>
      <c r="AF122" s="7"/>
      <c r="AG122" s="7"/>
      <c r="AH122" s="7"/>
      <c r="AI122" s="7"/>
      <c r="AJ122" s="7"/>
      <c r="AK122" s="7"/>
      <c r="AL122" s="7"/>
    </row>
    <row r="123" spans="29:38">
      <c r="AC123" s="7"/>
      <c r="AD123" s="7"/>
      <c r="AE123" s="7"/>
      <c r="AF123" s="7"/>
      <c r="AG123" s="7"/>
      <c r="AH123" s="7"/>
      <c r="AI123" s="7"/>
      <c r="AJ123" s="7"/>
      <c r="AK123" s="7"/>
      <c r="AL123" s="7"/>
    </row>
    <row r="124" spans="29:38">
      <c r="AC124" s="7"/>
      <c r="AD124" s="7"/>
      <c r="AE124" s="7"/>
      <c r="AF124" s="7"/>
      <c r="AG124" s="7"/>
      <c r="AH124" s="7"/>
      <c r="AI124" s="7"/>
      <c r="AJ124" s="7"/>
      <c r="AK124" s="7"/>
      <c r="AL124" s="7"/>
    </row>
    <row r="125" spans="29:38">
      <c r="AC125" s="7"/>
      <c r="AD125" s="7"/>
      <c r="AE125" s="7"/>
      <c r="AF125" s="7"/>
      <c r="AG125" s="7"/>
      <c r="AH125" s="7"/>
      <c r="AI125" s="7"/>
      <c r="AJ125" s="7"/>
      <c r="AK125" s="7"/>
      <c r="AL125" s="7"/>
    </row>
    <row r="126" spans="29:38">
      <c r="AC126" s="7"/>
      <c r="AD126" s="7"/>
      <c r="AE126" s="7"/>
      <c r="AF126" s="7"/>
      <c r="AG126" s="7"/>
      <c r="AH126" s="7"/>
      <c r="AI126" s="7"/>
      <c r="AJ126" s="7"/>
      <c r="AK126" s="7"/>
      <c r="AL126" s="7"/>
    </row>
    <row r="127" spans="29:38">
      <c r="AC127" s="7"/>
      <c r="AD127" s="7"/>
      <c r="AE127" s="7"/>
      <c r="AF127" s="7"/>
      <c r="AG127" s="7"/>
      <c r="AH127" s="7"/>
      <c r="AI127" s="7"/>
      <c r="AJ127" s="7"/>
      <c r="AK127" s="7"/>
      <c r="AL127" s="7"/>
    </row>
    <row r="128" spans="29:38">
      <c r="AC128" s="7"/>
      <c r="AD128" s="7"/>
      <c r="AE128" s="7"/>
      <c r="AF128" s="7"/>
      <c r="AG128" s="7"/>
      <c r="AH128" s="7"/>
      <c r="AI128" s="7"/>
      <c r="AJ128" s="7"/>
      <c r="AK128" s="7"/>
      <c r="AL128" s="7"/>
    </row>
    <row r="129" spans="29:38">
      <c r="AC129" s="7"/>
      <c r="AD129" s="7"/>
      <c r="AE129" s="7"/>
      <c r="AF129" s="7"/>
      <c r="AG129" s="7"/>
      <c r="AH129" s="7"/>
      <c r="AI129" s="7"/>
      <c r="AJ129" s="7"/>
      <c r="AK129" s="7"/>
      <c r="AL129" s="7"/>
    </row>
    <row r="130" spans="29:38">
      <c r="AC130" s="7"/>
      <c r="AD130" s="7"/>
      <c r="AE130" s="7"/>
      <c r="AF130" s="7"/>
      <c r="AG130" s="7"/>
      <c r="AH130" s="7"/>
      <c r="AI130" s="7"/>
      <c r="AJ130" s="7"/>
      <c r="AK130" s="7"/>
      <c r="AL130" s="7"/>
    </row>
    <row r="131" spans="29:38">
      <c r="AC131" s="7"/>
      <c r="AD131" s="7"/>
      <c r="AE131" s="7"/>
      <c r="AF131" s="7"/>
      <c r="AG131" s="7"/>
      <c r="AH131" s="7"/>
      <c r="AI131" s="7"/>
      <c r="AJ131" s="7"/>
      <c r="AK131" s="7"/>
      <c r="AL131" s="7"/>
    </row>
    <row r="132" spans="29:38">
      <c r="AC132" s="7"/>
      <c r="AD132" s="7"/>
      <c r="AE132" s="7"/>
      <c r="AF132" s="7"/>
      <c r="AG132" s="7"/>
      <c r="AH132" s="7"/>
      <c r="AI132" s="7"/>
      <c r="AJ132" s="7"/>
      <c r="AK132" s="7"/>
      <c r="AL132" s="7"/>
    </row>
    <row r="133" spans="29:38">
      <c r="AC133" s="7"/>
      <c r="AD133" s="7"/>
      <c r="AE133" s="7"/>
      <c r="AF133" s="7"/>
      <c r="AG133" s="7"/>
      <c r="AH133" s="7"/>
      <c r="AI133" s="7"/>
      <c r="AJ133" s="7"/>
      <c r="AK133" s="7"/>
      <c r="AL133" s="7"/>
    </row>
    <row r="134" spans="29:38">
      <c r="AC134" s="7"/>
      <c r="AD134" s="7"/>
      <c r="AE134" s="7"/>
      <c r="AF134" s="7"/>
      <c r="AG134" s="7"/>
      <c r="AH134" s="7"/>
      <c r="AI134" s="7"/>
      <c r="AJ134" s="7"/>
      <c r="AK134" s="7"/>
      <c r="AL134" s="7"/>
    </row>
    <row r="135" spans="29:38">
      <c r="AC135" s="7"/>
      <c r="AD135" s="7"/>
      <c r="AE135" s="7"/>
      <c r="AF135" s="7"/>
      <c r="AG135" s="7"/>
      <c r="AH135" s="7"/>
      <c r="AI135" s="7"/>
      <c r="AJ135" s="7"/>
      <c r="AK135" s="7"/>
      <c r="AL135" s="7"/>
    </row>
    <row r="136" spans="29:38">
      <c r="AC136" s="7"/>
      <c r="AD136" s="7"/>
      <c r="AE136" s="7"/>
      <c r="AF136" s="7"/>
      <c r="AG136" s="7"/>
      <c r="AH136" s="7"/>
      <c r="AI136" s="7"/>
      <c r="AJ136" s="7"/>
      <c r="AK136" s="7"/>
      <c r="AL136" s="7"/>
    </row>
    <row r="137" spans="29:38">
      <c r="AC137" s="7"/>
      <c r="AD137" s="7"/>
      <c r="AE137" s="7"/>
      <c r="AF137" s="7"/>
      <c r="AG137" s="7"/>
      <c r="AH137" s="7"/>
      <c r="AI137" s="7"/>
      <c r="AJ137" s="7"/>
      <c r="AK137" s="7"/>
      <c r="AL137" s="7"/>
    </row>
    <row r="138" spans="29:38">
      <c r="AC138" s="7"/>
      <c r="AD138" s="7"/>
      <c r="AE138" s="7"/>
      <c r="AF138" s="7"/>
      <c r="AG138" s="7"/>
      <c r="AH138" s="7"/>
      <c r="AI138" s="7"/>
      <c r="AJ138" s="7"/>
      <c r="AK138" s="7"/>
      <c r="AL138" s="7"/>
    </row>
    <row r="139" spans="29:38">
      <c r="AC139" s="7"/>
      <c r="AD139" s="7"/>
      <c r="AE139" s="7"/>
      <c r="AF139" s="7"/>
      <c r="AG139" s="7"/>
      <c r="AH139" s="7"/>
      <c r="AI139" s="7"/>
      <c r="AJ139" s="7"/>
      <c r="AK139" s="7"/>
      <c r="AL139" s="7"/>
    </row>
    <row r="140" spans="29:38">
      <c r="AC140" s="7"/>
      <c r="AD140" s="7"/>
      <c r="AE140" s="7"/>
      <c r="AF140" s="7"/>
      <c r="AG140" s="7"/>
      <c r="AH140" s="7"/>
      <c r="AI140" s="7"/>
      <c r="AJ140" s="7"/>
      <c r="AK140" s="7"/>
      <c r="AL140" s="7"/>
    </row>
    <row r="141" spans="29:38">
      <c r="AC141" s="7"/>
      <c r="AD141" s="7"/>
      <c r="AE141" s="7"/>
      <c r="AF141" s="7"/>
      <c r="AG141" s="7"/>
      <c r="AH141" s="7"/>
      <c r="AI141" s="7"/>
      <c r="AJ141" s="7"/>
      <c r="AK141" s="7"/>
      <c r="AL141" s="7"/>
    </row>
    <row r="142" spans="29:38">
      <c r="AC142" s="7"/>
      <c r="AD142" s="7"/>
      <c r="AE142" s="7"/>
      <c r="AF142" s="7"/>
      <c r="AG142" s="7"/>
      <c r="AH142" s="7"/>
      <c r="AI142" s="7"/>
      <c r="AJ142" s="7"/>
      <c r="AK142" s="7"/>
      <c r="AL142" s="7"/>
    </row>
    <row r="143" spans="29:38">
      <c r="AC143" s="7"/>
      <c r="AD143" s="7"/>
      <c r="AE143" s="7"/>
      <c r="AF143" s="7"/>
      <c r="AG143" s="7"/>
      <c r="AH143" s="7"/>
      <c r="AI143" s="7"/>
      <c r="AJ143" s="7"/>
      <c r="AK143" s="7"/>
      <c r="AL143" s="7"/>
    </row>
    <row r="144" spans="29:38">
      <c r="AC144" s="7"/>
      <c r="AD144" s="7"/>
      <c r="AE144" s="7"/>
      <c r="AF144" s="7"/>
      <c r="AG144" s="7"/>
      <c r="AH144" s="7"/>
      <c r="AI144" s="7"/>
      <c r="AJ144" s="7"/>
      <c r="AK144" s="7"/>
      <c r="AL144" s="7"/>
    </row>
    <row r="145" spans="29:38">
      <c r="AC145" s="7"/>
      <c r="AD145" s="7"/>
      <c r="AE145" s="7"/>
      <c r="AF145" s="7"/>
      <c r="AG145" s="7"/>
      <c r="AH145" s="7"/>
      <c r="AI145" s="7"/>
      <c r="AJ145" s="7"/>
      <c r="AK145" s="7"/>
      <c r="AL145" s="7"/>
    </row>
    <row r="146" spans="29:38">
      <c r="AC146" s="7"/>
      <c r="AD146" s="7"/>
      <c r="AE146" s="7"/>
      <c r="AF146" s="7"/>
      <c r="AG146" s="7"/>
      <c r="AH146" s="7"/>
      <c r="AI146" s="7"/>
      <c r="AJ146" s="7"/>
      <c r="AK146" s="7"/>
      <c r="AL146" s="7"/>
    </row>
    <row r="147" spans="29:38">
      <c r="AC147" s="7"/>
      <c r="AD147" s="7"/>
      <c r="AE147" s="7"/>
      <c r="AF147" s="7"/>
      <c r="AG147" s="7"/>
      <c r="AH147" s="7"/>
      <c r="AI147" s="7"/>
      <c r="AJ147" s="7"/>
      <c r="AK147" s="7"/>
      <c r="AL147" s="7"/>
    </row>
    <row r="148" spans="29:38">
      <c r="AC148" s="7"/>
      <c r="AD148" s="7"/>
      <c r="AE148" s="7"/>
      <c r="AF148" s="7"/>
      <c r="AG148" s="7"/>
      <c r="AH148" s="7"/>
      <c r="AI148" s="7"/>
      <c r="AJ148" s="7"/>
      <c r="AK148" s="7"/>
      <c r="AL148" s="7"/>
    </row>
    <row r="149" spans="29:38">
      <c r="AC149" s="7"/>
      <c r="AD149" s="7"/>
      <c r="AE149" s="7"/>
      <c r="AF149" s="7"/>
      <c r="AG149" s="7"/>
      <c r="AH149" s="7"/>
      <c r="AI149" s="7"/>
      <c r="AJ149" s="7"/>
      <c r="AK149" s="7"/>
      <c r="AL149" s="7"/>
    </row>
    <row r="150" spans="29:38">
      <c r="AC150" s="7"/>
      <c r="AD150" s="7"/>
      <c r="AE150" s="7"/>
      <c r="AF150" s="7"/>
      <c r="AG150" s="7"/>
      <c r="AH150" s="7"/>
      <c r="AI150" s="7"/>
      <c r="AJ150" s="7"/>
      <c r="AK150" s="7"/>
      <c r="AL150" s="7"/>
    </row>
    <row r="151" spans="29:38">
      <c r="AC151" s="7"/>
      <c r="AD151" s="7"/>
      <c r="AE151" s="7"/>
      <c r="AF151" s="7"/>
      <c r="AG151" s="7"/>
      <c r="AH151" s="7"/>
      <c r="AI151" s="7"/>
      <c r="AJ151" s="7"/>
      <c r="AK151" s="7"/>
      <c r="AL151" s="7"/>
    </row>
    <row r="152" spans="29:38">
      <c r="AC152" s="7"/>
      <c r="AD152" s="7"/>
      <c r="AE152" s="7"/>
      <c r="AF152" s="7"/>
      <c r="AG152" s="7"/>
      <c r="AH152" s="7"/>
      <c r="AI152" s="7"/>
      <c r="AJ152" s="7"/>
      <c r="AK152" s="7"/>
      <c r="AL152" s="7"/>
    </row>
    <row r="153" spans="29:38">
      <c r="AC153" s="7"/>
      <c r="AD153" s="7"/>
      <c r="AE153" s="7"/>
      <c r="AF153" s="7"/>
      <c r="AG153" s="7"/>
      <c r="AH153" s="7"/>
      <c r="AI153" s="7"/>
      <c r="AJ153" s="7"/>
      <c r="AK153" s="7"/>
      <c r="AL153" s="7"/>
    </row>
    <row r="154" spans="29:38">
      <c r="AC154" s="7"/>
      <c r="AD154" s="7"/>
      <c r="AE154" s="7"/>
      <c r="AF154" s="7"/>
      <c r="AG154" s="7"/>
      <c r="AH154" s="7"/>
      <c r="AI154" s="7"/>
      <c r="AJ154" s="7"/>
      <c r="AK154" s="7"/>
      <c r="AL154" s="7"/>
    </row>
    <row r="155" spans="29:38">
      <c r="AC155" s="7"/>
      <c r="AD155" s="7"/>
      <c r="AE155" s="7"/>
      <c r="AF155" s="7"/>
      <c r="AG155" s="7"/>
      <c r="AH155" s="7"/>
      <c r="AI155" s="7"/>
      <c r="AJ155" s="7"/>
      <c r="AK155" s="7"/>
      <c r="AL155" s="7"/>
    </row>
    <row r="156" spans="29:38">
      <c r="AC156" s="7"/>
      <c r="AD156" s="7"/>
      <c r="AE156" s="7"/>
      <c r="AF156" s="7"/>
      <c r="AG156" s="7"/>
      <c r="AH156" s="7"/>
      <c r="AI156" s="7"/>
      <c r="AJ156" s="7"/>
      <c r="AK156" s="7"/>
      <c r="AL156" s="7"/>
    </row>
    <row r="157" spans="29:38">
      <c r="AC157" s="7"/>
      <c r="AD157" s="7"/>
      <c r="AE157" s="7"/>
      <c r="AF157" s="7"/>
      <c r="AG157" s="7"/>
      <c r="AH157" s="7"/>
      <c r="AI157" s="7"/>
      <c r="AJ157" s="7"/>
      <c r="AK157" s="7"/>
      <c r="AL157" s="7"/>
    </row>
    <row r="158" spans="29:38">
      <c r="AC158" s="7"/>
      <c r="AD158" s="7"/>
      <c r="AE158" s="7"/>
      <c r="AF158" s="7"/>
      <c r="AG158" s="7"/>
      <c r="AH158" s="7"/>
      <c r="AI158" s="7"/>
      <c r="AJ158" s="7"/>
      <c r="AK158" s="7"/>
      <c r="AL158" s="7"/>
    </row>
    <row r="159" spans="29:38">
      <c r="AC159" s="7"/>
      <c r="AD159" s="7"/>
      <c r="AE159" s="7"/>
      <c r="AF159" s="7"/>
      <c r="AG159" s="7"/>
      <c r="AH159" s="7"/>
      <c r="AI159" s="7"/>
      <c r="AJ159" s="7"/>
      <c r="AK159" s="7"/>
      <c r="AL159" s="7"/>
    </row>
    <row r="160" spans="29:38">
      <c r="AC160" s="7"/>
      <c r="AD160" s="7"/>
      <c r="AE160" s="7"/>
      <c r="AF160" s="7"/>
      <c r="AG160" s="7"/>
      <c r="AH160" s="7"/>
      <c r="AI160" s="7"/>
      <c r="AJ160" s="7"/>
      <c r="AK160" s="7"/>
      <c r="AL160" s="7"/>
    </row>
    <row r="161" spans="29:38">
      <c r="AC161" s="7"/>
      <c r="AD161" s="7"/>
      <c r="AE161" s="7"/>
      <c r="AF161" s="7"/>
      <c r="AG161" s="7"/>
      <c r="AH161" s="7"/>
      <c r="AI161" s="7"/>
      <c r="AJ161" s="7"/>
      <c r="AK161" s="7"/>
      <c r="AL161" s="7"/>
    </row>
    <row r="162" spans="29:38">
      <c r="AC162" s="7"/>
      <c r="AD162" s="7"/>
      <c r="AE162" s="7"/>
      <c r="AF162" s="7"/>
      <c r="AG162" s="7"/>
      <c r="AH162" s="7"/>
      <c r="AI162" s="7"/>
      <c r="AJ162" s="7"/>
      <c r="AK162" s="7"/>
      <c r="AL162" s="7"/>
    </row>
    <row r="163" spans="29:38">
      <c r="AC163" s="7"/>
      <c r="AD163" s="7"/>
      <c r="AE163" s="7"/>
      <c r="AF163" s="7"/>
      <c r="AG163" s="7"/>
      <c r="AH163" s="7"/>
      <c r="AI163" s="7"/>
      <c r="AJ163" s="7"/>
      <c r="AK163" s="7"/>
      <c r="AL163" s="7"/>
    </row>
    <row r="164" spans="29:38">
      <c r="AC164" s="7"/>
      <c r="AD164" s="7"/>
      <c r="AE164" s="7"/>
      <c r="AF164" s="7"/>
      <c r="AG164" s="7"/>
      <c r="AH164" s="7"/>
      <c r="AI164" s="7"/>
      <c r="AJ164" s="7"/>
      <c r="AK164" s="7"/>
      <c r="AL164" s="7"/>
    </row>
    <row r="165" spans="29:38">
      <c r="AC165" s="7"/>
      <c r="AD165" s="7"/>
      <c r="AE165" s="7"/>
      <c r="AF165" s="7"/>
      <c r="AG165" s="7"/>
      <c r="AH165" s="7"/>
      <c r="AI165" s="7"/>
      <c r="AJ165" s="7"/>
      <c r="AK165" s="7"/>
      <c r="AL165" s="7"/>
    </row>
    <row r="166" spans="29:38">
      <c r="AC166" s="7"/>
      <c r="AD166" s="7"/>
      <c r="AE166" s="7"/>
      <c r="AF166" s="7"/>
      <c r="AG166" s="7"/>
      <c r="AH166" s="7"/>
      <c r="AI166" s="7"/>
      <c r="AJ166" s="7"/>
      <c r="AK166" s="7"/>
      <c r="AL166" s="7"/>
    </row>
    <row r="167" spans="29:38">
      <c r="AC167" s="7"/>
      <c r="AD167" s="7"/>
      <c r="AE167" s="7"/>
      <c r="AF167" s="7"/>
      <c r="AG167" s="7"/>
      <c r="AH167" s="7"/>
      <c r="AI167" s="7"/>
      <c r="AJ167" s="7"/>
      <c r="AK167" s="7"/>
      <c r="AL167" s="7"/>
    </row>
    <row r="168" spans="29:38">
      <c r="AC168" s="7"/>
      <c r="AD168" s="7"/>
      <c r="AE168" s="7"/>
      <c r="AF168" s="7"/>
      <c r="AG168" s="7"/>
      <c r="AH168" s="7"/>
      <c r="AI168" s="7"/>
      <c r="AJ168" s="7"/>
      <c r="AK168" s="7"/>
      <c r="AL168" s="7"/>
    </row>
    <row r="169" spans="29:38">
      <c r="AC169" s="7"/>
      <c r="AD169" s="7"/>
      <c r="AE169" s="7"/>
      <c r="AF169" s="7"/>
      <c r="AG169" s="7"/>
      <c r="AH169" s="7"/>
      <c r="AI169" s="7"/>
      <c r="AJ169" s="7"/>
      <c r="AK169" s="7"/>
      <c r="AL169" s="7"/>
    </row>
    <row r="170" spans="29:38">
      <c r="AC170" s="7"/>
      <c r="AD170" s="7"/>
      <c r="AE170" s="7"/>
      <c r="AF170" s="7"/>
      <c r="AG170" s="7"/>
      <c r="AH170" s="7"/>
      <c r="AI170" s="7"/>
      <c r="AJ170" s="7"/>
      <c r="AK170" s="7"/>
      <c r="AL170" s="7"/>
    </row>
    <row r="171" spans="29:38">
      <c r="AC171" s="7"/>
      <c r="AD171" s="7"/>
      <c r="AE171" s="7"/>
      <c r="AF171" s="7"/>
      <c r="AG171" s="7"/>
      <c r="AH171" s="7"/>
      <c r="AI171" s="7"/>
      <c r="AJ171" s="7"/>
      <c r="AK171" s="7"/>
      <c r="AL171" s="7"/>
    </row>
    <row r="172" spans="29:38">
      <c r="AC172" s="7"/>
      <c r="AD172" s="7"/>
      <c r="AE172" s="7"/>
      <c r="AF172" s="7"/>
      <c r="AG172" s="7"/>
      <c r="AH172" s="7"/>
      <c r="AI172" s="7"/>
      <c r="AJ172" s="7"/>
      <c r="AK172" s="7"/>
      <c r="AL172" s="7"/>
    </row>
    <row r="173" spans="29:38">
      <c r="AC173" s="7"/>
      <c r="AD173" s="7"/>
      <c r="AE173" s="7"/>
      <c r="AF173" s="7"/>
      <c r="AG173" s="7"/>
      <c r="AH173" s="7"/>
      <c r="AI173" s="7"/>
      <c r="AJ173" s="7"/>
      <c r="AK173" s="7"/>
      <c r="AL173" s="7"/>
    </row>
    <row r="174" spans="29:38">
      <c r="AC174" s="7"/>
      <c r="AD174" s="7"/>
      <c r="AE174" s="7"/>
      <c r="AF174" s="7"/>
      <c r="AG174" s="7"/>
      <c r="AH174" s="7"/>
      <c r="AI174" s="7"/>
      <c r="AJ174" s="7"/>
      <c r="AK174" s="7"/>
      <c r="AL174" s="7"/>
    </row>
    <row r="175" spans="29:38">
      <c r="AC175" s="7"/>
      <c r="AD175" s="7"/>
      <c r="AE175" s="7"/>
      <c r="AF175" s="7"/>
      <c r="AG175" s="7"/>
      <c r="AH175" s="7"/>
      <c r="AI175" s="7"/>
      <c r="AJ175" s="7"/>
      <c r="AK175" s="7"/>
      <c r="AL175" s="7"/>
    </row>
    <row r="176" spans="29:38">
      <c r="AC176" s="7"/>
      <c r="AD176" s="7"/>
      <c r="AE176" s="7"/>
      <c r="AF176" s="7"/>
      <c r="AG176" s="7"/>
      <c r="AH176" s="7"/>
      <c r="AI176" s="7"/>
      <c r="AJ176" s="7"/>
      <c r="AK176" s="7"/>
      <c r="AL176" s="7"/>
    </row>
    <row r="177" spans="29:38">
      <c r="AC177" s="7"/>
      <c r="AD177" s="7"/>
      <c r="AE177" s="7"/>
      <c r="AF177" s="7"/>
      <c r="AG177" s="7"/>
      <c r="AH177" s="7"/>
      <c r="AI177" s="7"/>
      <c r="AJ177" s="7"/>
      <c r="AK177" s="7"/>
      <c r="AL177" s="7"/>
    </row>
    <row r="178" spans="29:38">
      <c r="AC178" s="7"/>
      <c r="AD178" s="7"/>
      <c r="AE178" s="7"/>
      <c r="AF178" s="7"/>
      <c r="AG178" s="7"/>
      <c r="AH178" s="7"/>
      <c r="AI178" s="7"/>
      <c r="AJ178" s="7"/>
      <c r="AK178" s="7"/>
      <c r="AL178" s="7"/>
    </row>
    <row r="179" spans="29:38">
      <c r="AC179" s="7"/>
      <c r="AD179" s="7"/>
      <c r="AE179" s="7"/>
      <c r="AF179" s="7"/>
      <c r="AG179" s="7"/>
      <c r="AH179" s="7"/>
      <c r="AI179" s="7"/>
      <c r="AJ179" s="7"/>
      <c r="AK179" s="7"/>
      <c r="AL179" s="7"/>
    </row>
    <row r="180" spans="29:38">
      <c r="AC180" s="7"/>
      <c r="AD180" s="7"/>
      <c r="AE180" s="7"/>
      <c r="AF180" s="7"/>
      <c r="AG180" s="7"/>
      <c r="AH180" s="7"/>
      <c r="AI180" s="7"/>
      <c r="AJ180" s="7"/>
      <c r="AK180" s="7"/>
      <c r="AL180" s="7"/>
    </row>
    <row r="181" spans="29:38">
      <c r="AC181" s="7"/>
      <c r="AD181" s="7"/>
      <c r="AE181" s="7"/>
      <c r="AF181" s="7"/>
      <c r="AG181" s="7"/>
      <c r="AH181" s="7"/>
      <c r="AI181" s="7"/>
      <c r="AJ181" s="7"/>
      <c r="AK181" s="7"/>
      <c r="AL181" s="7"/>
    </row>
    <row r="182" spans="29:38">
      <c r="AC182" s="7"/>
      <c r="AD182" s="7"/>
      <c r="AE182" s="7"/>
      <c r="AF182" s="7"/>
      <c r="AG182" s="7"/>
      <c r="AH182" s="7"/>
      <c r="AI182" s="7"/>
      <c r="AJ182" s="7"/>
      <c r="AK182" s="7"/>
      <c r="AL182" s="7"/>
    </row>
    <row r="183" spans="29:38">
      <c r="AC183" s="7"/>
      <c r="AD183" s="7"/>
      <c r="AE183" s="7"/>
      <c r="AF183" s="7"/>
      <c r="AG183" s="7"/>
      <c r="AH183" s="7"/>
      <c r="AI183" s="7"/>
      <c r="AJ183" s="7"/>
      <c r="AK183" s="7"/>
      <c r="AL183" s="7"/>
    </row>
    <row r="184" spans="29:38">
      <c r="AC184" s="7"/>
      <c r="AD184" s="7"/>
      <c r="AE184" s="7"/>
      <c r="AF184" s="7"/>
      <c r="AG184" s="7"/>
      <c r="AH184" s="7"/>
      <c r="AI184" s="7"/>
      <c r="AJ184" s="7"/>
      <c r="AK184" s="7"/>
      <c r="AL184" s="7"/>
    </row>
    <row r="185" spans="29:38">
      <c r="AC185" s="7"/>
      <c r="AD185" s="7"/>
      <c r="AE185" s="7"/>
      <c r="AF185" s="7"/>
      <c r="AG185" s="7"/>
      <c r="AH185" s="7"/>
      <c r="AI185" s="7"/>
      <c r="AJ185" s="7"/>
      <c r="AK185" s="7"/>
      <c r="AL185" s="7"/>
    </row>
    <row r="186" spans="29:38">
      <c r="AC186" s="7"/>
      <c r="AD186" s="7"/>
      <c r="AE186" s="7"/>
      <c r="AF186" s="7"/>
      <c r="AG186" s="7"/>
      <c r="AH186" s="7"/>
      <c r="AI186" s="7"/>
      <c r="AJ186" s="7"/>
      <c r="AK186" s="7"/>
      <c r="AL186" s="7"/>
    </row>
    <row r="187" spans="29:38">
      <c r="AC187" s="7"/>
      <c r="AD187" s="7"/>
      <c r="AE187" s="7"/>
      <c r="AF187" s="7"/>
      <c r="AG187" s="7"/>
      <c r="AH187" s="7"/>
      <c r="AI187" s="7"/>
      <c r="AJ187" s="7"/>
      <c r="AK187" s="7"/>
      <c r="AL187" s="7"/>
    </row>
    <row r="188" spans="29:38">
      <c r="AC188" s="7"/>
      <c r="AD188" s="7"/>
      <c r="AE188" s="7"/>
      <c r="AF188" s="7"/>
      <c r="AG188" s="7"/>
      <c r="AH188" s="7"/>
      <c r="AI188" s="7"/>
      <c r="AJ188" s="7"/>
      <c r="AK188" s="7"/>
      <c r="AL188" s="7"/>
    </row>
    <row r="189" spans="29:38">
      <c r="AC189" s="7"/>
      <c r="AD189" s="7"/>
      <c r="AE189" s="7"/>
      <c r="AF189" s="7"/>
      <c r="AG189" s="7"/>
      <c r="AH189" s="7"/>
      <c r="AI189" s="7"/>
      <c r="AJ189" s="7"/>
      <c r="AK189" s="7"/>
      <c r="AL189" s="7"/>
    </row>
    <row r="190" spans="29:38">
      <c r="AC190" s="7"/>
      <c r="AD190" s="7"/>
      <c r="AE190" s="7"/>
      <c r="AF190" s="7"/>
      <c r="AG190" s="7"/>
      <c r="AH190" s="7"/>
      <c r="AI190" s="7"/>
      <c r="AJ190" s="7"/>
      <c r="AK190" s="7"/>
      <c r="AL190" s="7"/>
    </row>
    <row r="191" spans="29:38">
      <c r="AC191" s="7"/>
      <c r="AD191" s="7"/>
      <c r="AE191" s="7"/>
      <c r="AF191" s="7"/>
      <c r="AG191" s="7"/>
      <c r="AH191" s="7"/>
      <c r="AI191" s="7"/>
      <c r="AJ191" s="7"/>
      <c r="AK191" s="7"/>
      <c r="AL191" s="7"/>
    </row>
    <row r="192" spans="29:38">
      <c r="AC192" s="7"/>
      <c r="AD192" s="7"/>
      <c r="AE192" s="7"/>
      <c r="AF192" s="7"/>
      <c r="AG192" s="7"/>
      <c r="AH192" s="7"/>
      <c r="AI192" s="7"/>
      <c r="AJ192" s="7"/>
      <c r="AK192" s="7"/>
      <c r="AL192" s="7"/>
    </row>
    <row r="193" spans="29:38">
      <c r="AC193" s="7"/>
      <c r="AD193" s="7"/>
      <c r="AE193" s="7"/>
      <c r="AF193" s="7"/>
      <c r="AG193" s="7"/>
      <c r="AH193" s="7"/>
      <c r="AI193" s="7"/>
      <c r="AJ193" s="7"/>
      <c r="AK193" s="7"/>
      <c r="AL193" s="7"/>
    </row>
    <row r="194" spans="29:38">
      <c r="AC194" s="7"/>
      <c r="AD194" s="7"/>
      <c r="AE194" s="7"/>
      <c r="AF194" s="7"/>
      <c r="AG194" s="7"/>
      <c r="AH194" s="7"/>
      <c r="AI194" s="7"/>
      <c r="AJ194" s="7"/>
      <c r="AK194" s="7"/>
      <c r="AL194" s="7"/>
    </row>
    <row r="195" spans="29:38">
      <c r="AC195" s="7"/>
      <c r="AD195" s="7"/>
      <c r="AE195" s="7"/>
      <c r="AF195" s="7"/>
      <c r="AG195" s="7"/>
      <c r="AH195" s="7"/>
      <c r="AI195" s="7"/>
      <c r="AJ195" s="7"/>
      <c r="AK195" s="7"/>
      <c r="AL195" s="7"/>
    </row>
    <row r="196" spans="29:38">
      <c r="AC196" s="7"/>
      <c r="AD196" s="7"/>
      <c r="AE196" s="7"/>
      <c r="AF196" s="7"/>
      <c r="AG196" s="7"/>
      <c r="AH196" s="7"/>
      <c r="AI196" s="7"/>
      <c r="AJ196" s="7"/>
      <c r="AK196" s="7"/>
      <c r="AL196" s="7"/>
    </row>
    <row r="197" spans="29:38">
      <c r="AC197" s="7"/>
      <c r="AD197" s="7"/>
      <c r="AE197" s="7"/>
      <c r="AF197" s="7"/>
      <c r="AG197" s="7"/>
      <c r="AH197" s="7"/>
      <c r="AI197" s="7"/>
      <c r="AJ197" s="7"/>
      <c r="AK197" s="7"/>
      <c r="AL197" s="7"/>
    </row>
    <row r="198" spans="29:38">
      <c r="AC198" s="7"/>
      <c r="AD198" s="7"/>
      <c r="AE198" s="7"/>
      <c r="AF198" s="7"/>
      <c r="AG198" s="7"/>
      <c r="AH198" s="7"/>
      <c r="AI198" s="7"/>
      <c r="AJ198" s="7"/>
      <c r="AK198" s="7"/>
      <c r="AL198" s="7"/>
    </row>
    <row r="199" spans="29:38">
      <c r="AC199" s="7"/>
      <c r="AD199" s="7"/>
      <c r="AE199" s="7"/>
      <c r="AF199" s="7"/>
      <c r="AG199" s="7"/>
      <c r="AH199" s="7"/>
      <c r="AI199" s="7"/>
      <c r="AJ199" s="7"/>
      <c r="AK199" s="7"/>
      <c r="AL199" s="7"/>
    </row>
    <row r="200" spans="29:38">
      <c r="AC200" s="7"/>
      <c r="AD200" s="7"/>
      <c r="AE200" s="7"/>
      <c r="AF200" s="7"/>
      <c r="AG200" s="7"/>
      <c r="AH200" s="7"/>
      <c r="AI200" s="7"/>
      <c r="AJ200" s="7"/>
      <c r="AK200" s="7"/>
      <c r="AL200" s="7"/>
    </row>
    <row r="201" spans="29:38">
      <c r="AC201" s="7"/>
      <c r="AD201" s="7"/>
      <c r="AE201" s="7"/>
      <c r="AF201" s="7"/>
      <c r="AG201" s="7"/>
      <c r="AH201" s="7"/>
      <c r="AI201" s="7"/>
      <c r="AJ201" s="7"/>
      <c r="AK201" s="7"/>
      <c r="AL201" s="7"/>
    </row>
    <row r="202" spans="29:38">
      <c r="AC202" s="7"/>
      <c r="AD202" s="7"/>
      <c r="AE202" s="7"/>
      <c r="AF202" s="7"/>
      <c r="AG202" s="7"/>
      <c r="AH202" s="7"/>
      <c r="AI202" s="7"/>
      <c r="AJ202" s="7"/>
      <c r="AK202" s="7"/>
      <c r="AL202" s="7"/>
    </row>
    <row r="203" spans="29:38">
      <c r="AC203" s="7"/>
      <c r="AD203" s="7"/>
      <c r="AE203" s="7"/>
      <c r="AF203" s="7"/>
      <c r="AG203" s="7"/>
      <c r="AH203" s="7"/>
      <c r="AI203" s="7"/>
      <c r="AJ203" s="7"/>
      <c r="AK203" s="7"/>
      <c r="AL203" s="7"/>
    </row>
    <row r="204" spans="29:38">
      <c r="AC204" s="7"/>
      <c r="AD204" s="7"/>
      <c r="AE204" s="7"/>
      <c r="AF204" s="7"/>
      <c r="AG204" s="7"/>
      <c r="AH204" s="7"/>
      <c r="AI204" s="7"/>
      <c r="AJ204" s="7"/>
      <c r="AK204" s="7"/>
      <c r="AL204" s="7"/>
    </row>
    <row r="205" spans="29:38">
      <c r="AC205" s="7"/>
      <c r="AD205" s="7"/>
      <c r="AE205" s="7"/>
      <c r="AF205" s="7"/>
      <c r="AG205" s="7"/>
      <c r="AH205" s="7"/>
      <c r="AI205" s="7"/>
      <c r="AJ205" s="7"/>
      <c r="AK205" s="7"/>
      <c r="AL205" s="7"/>
    </row>
    <row r="206" spans="29:38">
      <c r="AC206" s="7"/>
      <c r="AD206" s="7"/>
      <c r="AE206" s="7"/>
      <c r="AF206" s="7"/>
      <c r="AG206" s="7"/>
      <c r="AH206" s="7"/>
      <c r="AI206" s="7"/>
      <c r="AJ206" s="7"/>
      <c r="AK206" s="7"/>
      <c r="AL206" s="7"/>
    </row>
    <row r="207" spans="29:38">
      <c r="AC207" s="7"/>
      <c r="AD207" s="7"/>
      <c r="AE207" s="7"/>
      <c r="AF207" s="7"/>
      <c r="AG207" s="7"/>
      <c r="AH207" s="7"/>
      <c r="AI207" s="7"/>
      <c r="AJ207" s="7"/>
      <c r="AK207" s="7"/>
      <c r="AL207" s="7"/>
    </row>
    <row r="208" spans="29:38">
      <c r="AC208" s="7"/>
      <c r="AD208" s="7"/>
      <c r="AE208" s="7"/>
      <c r="AF208" s="7"/>
      <c r="AG208" s="7"/>
      <c r="AH208" s="7"/>
      <c r="AI208" s="7"/>
      <c r="AJ208" s="7"/>
      <c r="AK208" s="7"/>
      <c r="AL208" s="7"/>
    </row>
    <row r="209" spans="29:38">
      <c r="AC209" s="7"/>
      <c r="AD209" s="7"/>
      <c r="AE209" s="7"/>
      <c r="AF209" s="7"/>
      <c r="AG209" s="7"/>
      <c r="AH209" s="7"/>
      <c r="AI209" s="7"/>
      <c r="AJ209" s="7"/>
      <c r="AK209" s="7"/>
      <c r="AL209" s="7"/>
    </row>
    <row r="210" spans="29:38">
      <c r="AC210" s="7"/>
      <c r="AD210" s="7"/>
      <c r="AE210" s="7"/>
      <c r="AF210" s="7"/>
      <c r="AG210" s="7"/>
      <c r="AH210" s="7"/>
      <c r="AI210" s="7"/>
      <c r="AJ210" s="7"/>
      <c r="AK210" s="7"/>
      <c r="AL210" s="7"/>
    </row>
    <row r="211" spans="29:38">
      <c r="AC211" s="7"/>
      <c r="AD211" s="7"/>
      <c r="AE211" s="7"/>
      <c r="AF211" s="7"/>
      <c r="AG211" s="7"/>
      <c r="AH211" s="7"/>
      <c r="AI211" s="7"/>
      <c r="AJ211" s="7"/>
      <c r="AK211" s="7"/>
      <c r="AL211" s="7"/>
    </row>
    <row r="212" spans="29:38">
      <c r="AC212" s="7"/>
      <c r="AD212" s="7"/>
      <c r="AE212" s="7"/>
      <c r="AF212" s="7"/>
      <c r="AG212" s="7"/>
      <c r="AH212" s="7"/>
      <c r="AI212" s="7"/>
      <c r="AJ212" s="7"/>
      <c r="AK212" s="7"/>
      <c r="AL212" s="7"/>
    </row>
    <row r="213" spans="29:38">
      <c r="AC213" s="7"/>
      <c r="AD213" s="7"/>
      <c r="AE213" s="7"/>
      <c r="AF213" s="7"/>
      <c r="AG213" s="7"/>
      <c r="AH213" s="7"/>
      <c r="AI213" s="7"/>
      <c r="AJ213" s="7"/>
      <c r="AK213" s="7"/>
      <c r="AL213" s="7"/>
    </row>
    <row r="214" spans="29:38">
      <c r="AC214" s="7"/>
      <c r="AD214" s="7"/>
      <c r="AE214" s="7"/>
      <c r="AF214" s="7"/>
      <c r="AG214" s="7"/>
      <c r="AH214" s="7"/>
      <c r="AI214" s="7"/>
      <c r="AJ214" s="7"/>
      <c r="AK214" s="7"/>
      <c r="AL214" s="7"/>
    </row>
    <row r="215" spans="29:38">
      <c r="AC215" s="7"/>
      <c r="AD215" s="7"/>
      <c r="AE215" s="7"/>
      <c r="AF215" s="7"/>
      <c r="AG215" s="7"/>
      <c r="AH215" s="7"/>
      <c r="AI215" s="7"/>
      <c r="AJ215" s="7"/>
      <c r="AK215" s="7"/>
      <c r="AL215" s="7"/>
    </row>
    <row r="216" spans="29:38">
      <c r="AC216" s="7"/>
      <c r="AD216" s="7"/>
      <c r="AE216" s="7"/>
      <c r="AF216" s="7"/>
      <c r="AG216" s="7"/>
      <c r="AH216" s="7"/>
      <c r="AI216" s="7"/>
      <c r="AJ216" s="7"/>
      <c r="AK216" s="7"/>
      <c r="AL216" s="7"/>
    </row>
    <row r="217" spans="29:38">
      <c r="AC217" s="7"/>
      <c r="AD217" s="7"/>
      <c r="AE217" s="7"/>
      <c r="AF217" s="7"/>
      <c r="AG217" s="7"/>
      <c r="AH217" s="7"/>
      <c r="AI217" s="7"/>
      <c r="AJ217" s="7"/>
      <c r="AK217" s="7"/>
      <c r="AL217" s="7"/>
    </row>
    <row r="218" spans="29:38">
      <c r="AC218" s="7"/>
      <c r="AD218" s="7"/>
      <c r="AE218" s="7"/>
      <c r="AF218" s="7"/>
      <c r="AG218" s="7"/>
      <c r="AH218" s="7"/>
      <c r="AI218" s="7"/>
      <c r="AJ218" s="7"/>
      <c r="AK218" s="7"/>
      <c r="AL218" s="7"/>
    </row>
    <row r="219" spans="29:38">
      <c r="AC219" s="7"/>
      <c r="AD219" s="7"/>
      <c r="AE219" s="7"/>
      <c r="AF219" s="7"/>
      <c r="AG219" s="7"/>
      <c r="AH219" s="7"/>
      <c r="AI219" s="7"/>
      <c r="AJ219" s="7"/>
      <c r="AK219" s="7"/>
      <c r="AL219" s="7"/>
    </row>
    <row r="220" spans="29:38">
      <c r="AC220" s="7"/>
      <c r="AD220" s="7"/>
      <c r="AE220" s="7"/>
      <c r="AF220" s="7"/>
      <c r="AG220" s="7"/>
      <c r="AH220" s="7"/>
      <c r="AI220" s="7"/>
      <c r="AJ220" s="7"/>
      <c r="AK220" s="7"/>
      <c r="AL220" s="7"/>
    </row>
    <row r="221" spans="29:38">
      <c r="AC221" s="7"/>
      <c r="AD221" s="7"/>
      <c r="AE221" s="7"/>
      <c r="AF221" s="7"/>
      <c r="AG221" s="7"/>
      <c r="AH221" s="7"/>
      <c r="AI221" s="7"/>
      <c r="AJ221" s="7"/>
      <c r="AK221" s="7"/>
      <c r="AL221" s="7"/>
    </row>
    <row r="222" spans="29:38">
      <c r="AC222" s="7"/>
      <c r="AD222" s="7"/>
      <c r="AE222" s="7"/>
      <c r="AF222" s="7"/>
      <c r="AG222" s="7"/>
      <c r="AH222" s="7"/>
      <c r="AI222" s="7"/>
      <c r="AJ222" s="7"/>
      <c r="AK222" s="7"/>
      <c r="AL222" s="7"/>
    </row>
    <row r="223" spans="29:38">
      <c r="AC223" s="7"/>
      <c r="AD223" s="7"/>
      <c r="AE223" s="7"/>
      <c r="AF223" s="7"/>
      <c r="AG223" s="7"/>
      <c r="AH223" s="7"/>
      <c r="AI223" s="7"/>
      <c r="AJ223" s="7"/>
      <c r="AK223" s="7"/>
      <c r="AL223" s="7"/>
    </row>
    <row r="224" spans="29:38">
      <c r="AC224" s="7"/>
      <c r="AD224" s="7"/>
      <c r="AE224" s="7"/>
      <c r="AF224" s="7"/>
      <c r="AG224" s="7"/>
      <c r="AH224" s="7"/>
      <c r="AI224" s="7"/>
      <c r="AJ224" s="7"/>
      <c r="AK224" s="7"/>
      <c r="AL224" s="7"/>
    </row>
    <row r="225" spans="29:38">
      <c r="AC225" s="7"/>
      <c r="AD225" s="7"/>
      <c r="AE225" s="7"/>
      <c r="AF225" s="7"/>
      <c r="AG225" s="7"/>
      <c r="AH225" s="7"/>
      <c r="AI225" s="7"/>
      <c r="AJ225" s="7"/>
      <c r="AK225" s="7"/>
      <c r="AL225" s="7"/>
    </row>
    <row r="226" spans="29:38">
      <c r="AC226" s="7"/>
      <c r="AD226" s="7"/>
      <c r="AE226" s="7"/>
      <c r="AF226" s="7"/>
      <c r="AG226" s="7"/>
      <c r="AH226" s="7"/>
      <c r="AI226" s="7"/>
      <c r="AJ226" s="7"/>
      <c r="AK226" s="7"/>
      <c r="AL226" s="7"/>
    </row>
    <row r="227" spans="29:38">
      <c r="AC227" s="7"/>
      <c r="AD227" s="7"/>
      <c r="AE227" s="7"/>
      <c r="AF227" s="7"/>
      <c r="AG227" s="7"/>
      <c r="AH227" s="7"/>
      <c r="AI227" s="7"/>
      <c r="AJ227" s="7"/>
      <c r="AK227" s="7"/>
      <c r="AL227" s="7"/>
    </row>
    <row r="228" spans="29:38">
      <c r="AC228" s="7"/>
      <c r="AD228" s="7"/>
      <c r="AE228" s="7"/>
      <c r="AF228" s="7"/>
      <c r="AG228" s="7"/>
      <c r="AH228" s="7"/>
      <c r="AI228" s="7"/>
      <c r="AJ228" s="7"/>
      <c r="AK228" s="7"/>
      <c r="AL228" s="7"/>
    </row>
    <row r="229" spans="29:38">
      <c r="AC229" s="7"/>
      <c r="AD229" s="7"/>
      <c r="AE229" s="7"/>
      <c r="AF229" s="7"/>
      <c r="AG229" s="7"/>
      <c r="AH229" s="7"/>
      <c r="AI229" s="7"/>
      <c r="AJ229" s="7"/>
      <c r="AK229" s="7"/>
      <c r="AL229" s="7"/>
    </row>
    <row r="230" spans="29:38">
      <c r="AC230" s="7"/>
      <c r="AD230" s="7"/>
      <c r="AE230" s="7"/>
      <c r="AF230" s="7"/>
      <c r="AG230" s="7"/>
      <c r="AH230" s="7"/>
      <c r="AI230" s="7"/>
      <c r="AJ230" s="7"/>
      <c r="AK230" s="7"/>
      <c r="AL230" s="7"/>
    </row>
    <row r="231" spans="29:38">
      <c r="AC231" s="7"/>
      <c r="AD231" s="7"/>
      <c r="AE231" s="7"/>
      <c r="AF231" s="7"/>
      <c r="AG231" s="7"/>
      <c r="AH231" s="7"/>
      <c r="AI231" s="7"/>
      <c r="AJ231" s="7"/>
      <c r="AK231" s="7"/>
      <c r="AL231" s="7"/>
    </row>
    <row r="232" spans="29:38">
      <c r="AC232" s="7"/>
      <c r="AD232" s="7"/>
      <c r="AE232" s="7"/>
      <c r="AF232" s="7"/>
      <c r="AG232" s="7"/>
      <c r="AH232" s="7"/>
      <c r="AI232" s="7"/>
      <c r="AJ232" s="7"/>
      <c r="AK232" s="7"/>
      <c r="AL232" s="7"/>
    </row>
    <row r="233" spans="29:38">
      <c r="AC233" s="7"/>
      <c r="AD233" s="7"/>
      <c r="AE233" s="7"/>
      <c r="AF233" s="7"/>
      <c r="AG233" s="7"/>
      <c r="AH233" s="7"/>
      <c r="AI233" s="7"/>
      <c r="AJ233" s="7"/>
      <c r="AK233" s="7"/>
      <c r="AL233" s="7"/>
    </row>
    <row r="234" spans="29:38">
      <c r="AC234" s="7"/>
      <c r="AD234" s="7"/>
      <c r="AE234" s="7"/>
      <c r="AF234" s="7"/>
      <c r="AG234" s="7"/>
      <c r="AH234" s="7"/>
      <c r="AI234" s="7"/>
      <c r="AJ234" s="7"/>
      <c r="AK234" s="7"/>
      <c r="AL234" s="7"/>
    </row>
    <row r="235" spans="29:38">
      <c r="AC235" s="7"/>
      <c r="AD235" s="7"/>
      <c r="AE235" s="7"/>
      <c r="AF235" s="7"/>
      <c r="AG235" s="7"/>
      <c r="AH235" s="7"/>
      <c r="AI235" s="7"/>
      <c r="AJ235" s="7"/>
      <c r="AK235" s="7"/>
      <c r="AL235" s="7"/>
    </row>
    <row r="236" spans="29:38">
      <c r="AC236" s="7"/>
      <c r="AD236" s="7"/>
      <c r="AE236" s="7"/>
      <c r="AF236" s="7"/>
      <c r="AG236" s="7"/>
      <c r="AH236" s="7"/>
      <c r="AI236" s="7"/>
      <c r="AJ236" s="7"/>
      <c r="AK236" s="7"/>
      <c r="AL236" s="7"/>
    </row>
    <row r="237" spans="29:38">
      <c r="AC237" s="7"/>
      <c r="AD237" s="7"/>
      <c r="AE237" s="7"/>
      <c r="AF237" s="7"/>
      <c r="AG237" s="7"/>
      <c r="AH237" s="7"/>
      <c r="AI237" s="7"/>
      <c r="AJ237" s="7"/>
      <c r="AK237" s="7"/>
      <c r="AL237" s="7"/>
    </row>
    <row r="238" spans="29:38">
      <c r="AC238" s="7"/>
      <c r="AD238" s="7"/>
      <c r="AE238" s="7"/>
      <c r="AF238" s="7"/>
      <c r="AG238" s="7"/>
      <c r="AH238" s="7"/>
      <c r="AI238" s="7"/>
      <c r="AJ238" s="7"/>
      <c r="AK238" s="7"/>
      <c r="AL238" s="7"/>
    </row>
    <row r="239" spans="29:38">
      <c r="AC239" s="7"/>
      <c r="AD239" s="7"/>
      <c r="AE239" s="7"/>
      <c r="AF239" s="7"/>
      <c r="AG239" s="7"/>
      <c r="AH239" s="7"/>
      <c r="AI239" s="7"/>
      <c r="AJ239" s="7"/>
      <c r="AK239" s="7"/>
      <c r="AL239" s="7"/>
    </row>
    <row r="240" spans="29:38">
      <c r="AC240" s="7"/>
      <c r="AD240" s="7"/>
      <c r="AE240" s="7"/>
      <c r="AF240" s="7"/>
      <c r="AG240" s="7"/>
      <c r="AH240" s="7"/>
      <c r="AI240" s="7"/>
      <c r="AJ240" s="7"/>
      <c r="AK240" s="7"/>
      <c r="AL240" s="7"/>
    </row>
    <row r="241" spans="29:38">
      <c r="AC241" s="7"/>
      <c r="AD241" s="7"/>
      <c r="AE241" s="7"/>
      <c r="AF241" s="7"/>
      <c r="AG241" s="7"/>
      <c r="AH241" s="7"/>
      <c r="AI241" s="7"/>
      <c r="AJ241" s="7"/>
      <c r="AK241" s="7"/>
      <c r="AL241" s="7"/>
    </row>
    <row r="242" spans="29:38">
      <c r="AC242" s="7"/>
      <c r="AD242" s="7"/>
      <c r="AE242" s="7"/>
      <c r="AF242" s="7"/>
      <c r="AG242" s="7"/>
      <c r="AH242" s="7"/>
      <c r="AI242" s="7"/>
      <c r="AJ242" s="7"/>
      <c r="AK242" s="7"/>
      <c r="AL242" s="7"/>
    </row>
    <row r="243" spans="29:38">
      <c r="AC243" s="7"/>
      <c r="AD243" s="7"/>
      <c r="AE243" s="7"/>
      <c r="AF243" s="7"/>
      <c r="AG243" s="7"/>
      <c r="AH243" s="7"/>
      <c r="AI243" s="7"/>
      <c r="AJ243" s="7"/>
      <c r="AK243" s="7"/>
      <c r="AL243" s="7"/>
    </row>
    <row r="244" spans="29:38">
      <c r="AC244" s="7"/>
      <c r="AD244" s="7"/>
      <c r="AE244" s="7"/>
      <c r="AF244" s="7"/>
      <c r="AG244" s="7"/>
      <c r="AH244" s="7"/>
      <c r="AI244" s="7"/>
      <c r="AJ244" s="7"/>
      <c r="AK244" s="7"/>
      <c r="AL244" s="7"/>
    </row>
    <row r="245" spans="29:38">
      <c r="AC245" s="7"/>
      <c r="AD245" s="7"/>
      <c r="AE245" s="7"/>
      <c r="AF245" s="7"/>
      <c r="AG245" s="7"/>
      <c r="AH245" s="7"/>
      <c r="AI245" s="7"/>
      <c r="AJ245" s="7"/>
      <c r="AK245" s="7"/>
      <c r="AL245" s="7"/>
    </row>
    <row r="246" spans="29:38">
      <c r="AC246" s="7"/>
      <c r="AD246" s="7"/>
      <c r="AE246" s="7"/>
      <c r="AF246" s="7"/>
      <c r="AG246" s="7"/>
      <c r="AH246" s="7"/>
      <c r="AI246" s="7"/>
      <c r="AJ246" s="7"/>
      <c r="AK246" s="7"/>
      <c r="AL246" s="7"/>
    </row>
    <row r="247" spans="29:38">
      <c r="AC247" s="7"/>
      <c r="AD247" s="7"/>
      <c r="AE247" s="7"/>
      <c r="AF247" s="7"/>
      <c r="AG247" s="7"/>
      <c r="AH247" s="7"/>
      <c r="AI247" s="7"/>
      <c r="AJ247" s="7"/>
      <c r="AK247" s="7"/>
      <c r="AL247" s="7"/>
    </row>
    <row r="248" spans="29:38">
      <c r="AC248" s="7"/>
      <c r="AD248" s="7"/>
      <c r="AE248" s="7"/>
      <c r="AF248" s="7"/>
      <c r="AG248" s="7"/>
      <c r="AH248" s="7"/>
      <c r="AI248" s="7"/>
      <c r="AJ248" s="7"/>
      <c r="AK248" s="7"/>
      <c r="AL248" s="7"/>
    </row>
    <row r="249" spans="29:38">
      <c r="AC249" s="7"/>
      <c r="AD249" s="7"/>
      <c r="AE249" s="7"/>
      <c r="AF249" s="7"/>
      <c r="AG249" s="7"/>
      <c r="AH249" s="7"/>
      <c r="AI249" s="7"/>
      <c r="AJ249" s="7"/>
      <c r="AK249" s="7"/>
      <c r="AL249" s="7"/>
    </row>
    <row r="250" spans="29:38">
      <c r="AC250" s="7"/>
      <c r="AD250" s="7"/>
      <c r="AE250" s="7"/>
      <c r="AF250" s="7"/>
      <c r="AG250" s="7"/>
      <c r="AH250" s="7"/>
      <c r="AI250" s="7"/>
      <c r="AJ250" s="7"/>
      <c r="AK250" s="7"/>
      <c r="AL250" s="7"/>
    </row>
    <row r="251" spans="29:38">
      <c r="AC251" s="7"/>
      <c r="AD251" s="7"/>
      <c r="AE251" s="7"/>
      <c r="AF251" s="7"/>
      <c r="AG251" s="7"/>
      <c r="AH251" s="7"/>
      <c r="AI251" s="7"/>
      <c r="AJ251" s="7"/>
      <c r="AK251" s="7"/>
      <c r="AL251" s="7"/>
    </row>
    <row r="252" spans="29:38">
      <c r="AC252" s="7"/>
      <c r="AD252" s="7"/>
      <c r="AE252" s="7"/>
      <c r="AF252" s="7"/>
      <c r="AG252" s="7"/>
      <c r="AH252" s="7"/>
      <c r="AI252" s="7"/>
      <c r="AJ252" s="7"/>
      <c r="AK252" s="7"/>
      <c r="AL252" s="7"/>
    </row>
    <row r="253" spans="29:38">
      <c r="AC253" s="7"/>
      <c r="AD253" s="7"/>
      <c r="AE253" s="7"/>
      <c r="AF253" s="7"/>
      <c r="AG253" s="7"/>
      <c r="AH253" s="7"/>
      <c r="AI253" s="7"/>
      <c r="AJ253" s="7"/>
      <c r="AK253" s="7"/>
      <c r="AL253" s="7"/>
    </row>
    <row r="254" spans="29:38">
      <c r="AC254" s="7"/>
      <c r="AD254" s="7"/>
      <c r="AE254" s="7"/>
      <c r="AF254" s="7"/>
      <c r="AG254" s="7"/>
      <c r="AH254" s="7"/>
      <c r="AI254" s="7"/>
      <c r="AJ254" s="7"/>
      <c r="AK254" s="7"/>
      <c r="AL254" s="7"/>
    </row>
    <row r="255" spans="29:38">
      <c r="AC255" s="7"/>
      <c r="AD255" s="7"/>
      <c r="AE255" s="7"/>
      <c r="AF255" s="7"/>
      <c r="AG255" s="7"/>
      <c r="AH255" s="7"/>
      <c r="AI255" s="7"/>
      <c r="AJ255" s="7"/>
      <c r="AK255" s="7"/>
      <c r="AL255" s="7"/>
    </row>
    <row r="256" spans="29:38">
      <c r="AC256" s="7"/>
      <c r="AD256" s="7"/>
      <c r="AE256" s="7"/>
      <c r="AF256" s="7"/>
      <c r="AG256" s="7"/>
      <c r="AH256" s="7"/>
      <c r="AI256" s="7"/>
      <c r="AJ256" s="7"/>
      <c r="AK256" s="7"/>
      <c r="AL256" s="7"/>
    </row>
    <row r="257" spans="29:38">
      <c r="AC257" s="7"/>
      <c r="AD257" s="7"/>
      <c r="AE257" s="7"/>
      <c r="AF257" s="7"/>
      <c r="AG257" s="7"/>
      <c r="AH257" s="7"/>
      <c r="AI257" s="7"/>
      <c r="AJ257" s="7"/>
      <c r="AK257" s="7"/>
      <c r="AL257" s="7"/>
    </row>
    <row r="258" spans="29:38">
      <c r="AC258" s="7"/>
      <c r="AD258" s="7"/>
      <c r="AE258" s="7"/>
      <c r="AF258" s="7"/>
      <c r="AG258" s="7"/>
      <c r="AH258" s="7"/>
      <c r="AI258" s="7"/>
      <c r="AJ258" s="7"/>
      <c r="AK258" s="7"/>
      <c r="AL258" s="7"/>
    </row>
    <row r="259" spans="29:38">
      <c r="AC259" s="7"/>
      <c r="AD259" s="7"/>
      <c r="AE259" s="7"/>
      <c r="AF259" s="7"/>
      <c r="AG259" s="7"/>
      <c r="AH259" s="7"/>
      <c r="AI259" s="7"/>
      <c r="AJ259" s="7"/>
      <c r="AK259" s="7"/>
      <c r="AL259" s="7"/>
    </row>
    <row r="260" spans="29:38">
      <c r="AC260" s="7"/>
      <c r="AD260" s="7"/>
      <c r="AE260" s="7"/>
      <c r="AF260" s="7"/>
      <c r="AG260" s="7"/>
      <c r="AH260" s="7"/>
      <c r="AI260" s="7"/>
      <c r="AJ260" s="7"/>
      <c r="AK260" s="7"/>
      <c r="AL260" s="7"/>
    </row>
    <row r="261" spans="29:38">
      <c r="AC261" s="7"/>
      <c r="AD261" s="7"/>
      <c r="AE261" s="7"/>
      <c r="AF261" s="7"/>
      <c r="AG261" s="7"/>
      <c r="AH261" s="7"/>
      <c r="AI261" s="7"/>
      <c r="AJ261" s="7"/>
      <c r="AK261" s="7"/>
      <c r="AL261" s="7"/>
    </row>
    <row r="262" spans="29:38">
      <c r="AC262" s="7"/>
      <c r="AD262" s="7"/>
      <c r="AE262" s="7"/>
      <c r="AF262" s="7"/>
      <c r="AG262" s="7"/>
      <c r="AH262" s="7"/>
      <c r="AI262" s="7"/>
      <c r="AJ262" s="7"/>
      <c r="AK262" s="7"/>
      <c r="AL262" s="7"/>
    </row>
    <row r="263" spans="29:38">
      <c r="AC263" s="7"/>
      <c r="AD263" s="7"/>
      <c r="AE263" s="7"/>
      <c r="AF263" s="7"/>
      <c r="AG263" s="7"/>
      <c r="AH263" s="7"/>
      <c r="AI263" s="7"/>
      <c r="AJ263" s="7"/>
      <c r="AK263" s="7"/>
      <c r="AL263" s="7"/>
    </row>
    <row r="264" spans="29:38">
      <c r="AC264" s="7"/>
      <c r="AD264" s="7"/>
      <c r="AE264" s="7"/>
      <c r="AF264" s="7"/>
      <c r="AG264" s="7"/>
      <c r="AH264" s="7"/>
      <c r="AI264" s="7"/>
      <c r="AJ264" s="7"/>
      <c r="AK264" s="7"/>
      <c r="AL264" s="7"/>
    </row>
    <row r="265" spans="29:38">
      <c r="AC265" s="7"/>
      <c r="AD265" s="7"/>
      <c r="AE265" s="7"/>
      <c r="AF265" s="7"/>
      <c r="AG265" s="7"/>
      <c r="AH265" s="7"/>
      <c r="AI265" s="7"/>
      <c r="AJ265" s="7"/>
      <c r="AK265" s="7"/>
      <c r="AL265" s="7"/>
    </row>
    <row r="266" spans="29:38">
      <c r="AC266" s="7"/>
      <c r="AD266" s="7"/>
      <c r="AE266" s="7"/>
      <c r="AF266" s="7"/>
      <c r="AG266" s="7"/>
      <c r="AH266" s="7"/>
      <c r="AI266" s="7"/>
      <c r="AJ266" s="7"/>
      <c r="AK266" s="7"/>
      <c r="AL266" s="7"/>
    </row>
    <row r="267" spans="29:38">
      <c r="AC267" s="7"/>
      <c r="AD267" s="7"/>
      <c r="AE267" s="7"/>
      <c r="AF267" s="7"/>
      <c r="AG267" s="7"/>
      <c r="AH267" s="7"/>
      <c r="AI267" s="7"/>
      <c r="AJ267" s="7"/>
      <c r="AK267" s="7"/>
      <c r="AL267" s="7"/>
    </row>
    <row r="268" spans="29:38">
      <c r="AC268" s="7"/>
      <c r="AD268" s="7"/>
      <c r="AE268" s="7"/>
      <c r="AF268" s="7"/>
      <c r="AG268" s="7"/>
      <c r="AH268" s="7"/>
      <c r="AI268" s="7"/>
      <c r="AJ268" s="7"/>
      <c r="AK268" s="7"/>
      <c r="AL268" s="7"/>
    </row>
    <row r="269" spans="29:38">
      <c r="AC269" s="7"/>
      <c r="AD269" s="7"/>
      <c r="AE269" s="7"/>
      <c r="AF269" s="7"/>
      <c r="AG269" s="7"/>
      <c r="AH269" s="7"/>
      <c r="AI269" s="7"/>
      <c r="AJ269" s="7"/>
      <c r="AK269" s="7"/>
      <c r="AL269" s="7"/>
    </row>
    <row r="270" spans="29:38">
      <c r="AC270" s="7"/>
      <c r="AD270" s="7"/>
      <c r="AE270" s="7"/>
      <c r="AF270" s="7"/>
      <c r="AG270" s="7"/>
      <c r="AH270" s="7"/>
      <c r="AI270" s="7"/>
      <c r="AJ270" s="7"/>
      <c r="AK270" s="7"/>
      <c r="AL270" s="7"/>
    </row>
    <row r="271" spans="29:38">
      <c r="AC271" s="7"/>
      <c r="AD271" s="7"/>
      <c r="AE271" s="7"/>
      <c r="AF271" s="7"/>
      <c r="AG271" s="7"/>
      <c r="AH271" s="7"/>
      <c r="AI271" s="7"/>
      <c r="AJ271" s="7"/>
      <c r="AK271" s="7"/>
      <c r="AL271" s="7"/>
    </row>
    <row r="272" spans="29:38">
      <c r="AC272" s="7"/>
      <c r="AD272" s="7"/>
      <c r="AE272" s="7"/>
      <c r="AF272" s="7"/>
      <c r="AG272" s="7"/>
      <c r="AH272" s="7"/>
      <c r="AI272" s="7"/>
      <c r="AJ272" s="7"/>
      <c r="AK272" s="7"/>
      <c r="AL272" s="7"/>
    </row>
    <row r="273" spans="29:38">
      <c r="AC273" s="7"/>
      <c r="AD273" s="7"/>
      <c r="AE273" s="7"/>
      <c r="AF273" s="7"/>
      <c r="AG273" s="7"/>
      <c r="AH273" s="7"/>
      <c r="AI273" s="7"/>
      <c r="AJ273" s="7"/>
      <c r="AK273" s="7"/>
      <c r="AL273" s="7"/>
    </row>
    <row r="274" spans="29:38">
      <c r="AC274" s="7"/>
      <c r="AD274" s="7"/>
      <c r="AE274" s="7"/>
      <c r="AF274" s="7"/>
      <c r="AG274" s="7"/>
      <c r="AH274" s="7"/>
      <c r="AI274" s="7"/>
      <c r="AJ274" s="7"/>
      <c r="AK274" s="7"/>
      <c r="AL274" s="7"/>
    </row>
    <row r="275" spans="29:38">
      <c r="AC275" s="7"/>
      <c r="AD275" s="7"/>
      <c r="AE275" s="7"/>
      <c r="AF275" s="7"/>
      <c r="AG275" s="7"/>
      <c r="AH275" s="7"/>
      <c r="AI275" s="7"/>
      <c r="AJ275" s="7"/>
      <c r="AK275" s="7"/>
      <c r="AL275" s="7"/>
    </row>
    <row r="276" spans="29:38">
      <c r="AC276" s="7"/>
      <c r="AD276" s="7"/>
      <c r="AE276" s="7"/>
      <c r="AF276" s="7"/>
      <c r="AG276" s="7"/>
      <c r="AH276" s="7"/>
      <c r="AI276" s="7"/>
      <c r="AJ276" s="7"/>
      <c r="AK276" s="7"/>
      <c r="AL276" s="7"/>
    </row>
    <row r="277" spans="29:38">
      <c r="AC277" s="7"/>
      <c r="AD277" s="7"/>
      <c r="AE277" s="7"/>
      <c r="AF277" s="7"/>
      <c r="AG277" s="7"/>
      <c r="AH277" s="7"/>
      <c r="AI277" s="7"/>
      <c r="AJ277" s="7"/>
      <c r="AK277" s="7"/>
      <c r="AL277" s="7"/>
    </row>
    <row r="278" spans="29:38">
      <c r="AC278" s="7"/>
      <c r="AD278" s="7"/>
      <c r="AE278" s="7"/>
      <c r="AF278" s="7"/>
      <c r="AG278" s="7"/>
      <c r="AH278" s="7"/>
      <c r="AI278" s="7"/>
      <c r="AJ278" s="7"/>
      <c r="AK278" s="7"/>
      <c r="AL278" s="7"/>
    </row>
    <row r="279" spans="29:38">
      <c r="AC279" s="7"/>
      <c r="AD279" s="7"/>
      <c r="AE279" s="7"/>
      <c r="AF279" s="7"/>
      <c r="AG279" s="7"/>
      <c r="AH279" s="7"/>
      <c r="AI279" s="7"/>
      <c r="AJ279" s="7"/>
      <c r="AK279" s="7"/>
      <c r="AL279" s="7"/>
    </row>
    <row r="280" spans="29:38">
      <c r="AC280" s="7"/>
      <c r="AD280" s="7"/>
      <c r="AE280" s="7"/>
      <c r="AF280" s="7"/>
      <c r="AG280" s="7"/>
      <c r="AH280" s="7"/>
      <c r="AI280" s="7"/>
      <c r="AJ280" s="7"/>
      <c r="AK280" s="7"/>
      <c r="AL280" s="7"/>
    </row>
    <row r="281" spans="29:38">
      <c r="AC281" s="7"/>
      <c r="AD281" s="7"/>
      <c r="AE281" s="7"/>
      <c r="AF281" s="7"/>
      <c r="AG281" s="7"/>
      <c r="AH281" s="7"/>
      <c r="AI281" s="7"/>
      <c r="AJ281" s="7"/>
      <c r="AK281" s="7"/>
      <c r="AL281" s="7"/>
    </row>
    <row r="282" spans="29:38">
      <c r="AC282" s="7"/>
      <c r="AD282" s="7"/>
      <c r="AE282" s="7"/>
      <c r="AF282" s="7"/>
      <c r="AG282" s="7"/>
      <c r="AH282" s="7"/>
      <c r="AI282" s="7"/>
      <c r="AJ282" s="7"/>
      <c r="AK282" s="7"/>
      <c r="AL282" s="7"/>
    </row>
    <row r="283" spans="29:38">
      <c r="AC283" s="7"/>
      <c r="AD283" s="7"/>
      <c r="AE283" s="7"/>
      <c r="AF283" s="7"/>
      <c r="AG283" s="7"/>
      <c r="AH283" s="7"/>
      <c r="AI283" s="7"/>
      <c r="AJ283" s="7"/>
      <c r="AK283" s="7"/>
      <c r="AL283" s="7"/>
    </row>
    <row r="284" spans="29:38">
      <c r="AC284" s="7"/>
      <c r="AD284" s="7"/>
      <c r="AE284" s="7"/>
      <c r="AF284" s="7"/>
      <c r="AG284" s="7"/>
      <c r="AH284" s="7"/>
      <c r="AI284" s="7"/>
      <c r="AJ284" s="7"/>
      <c r="AK284" s="7"/>
      <c r="AL284" s="7"/>
    </row>
    <row r="285" spans="29:38">
      <c r="AC285" s="7"/>
      <c r="AD285" s="7"/>
      <c r="AE285" s="7"/>
      <c r="AF285" s="7"/>
      <c r="AG285" s="7"/>
      <c r="AH285" s="7"/>
      <c r="AI285" s="7"/>
      <c r="AJ285" s="7"/>
      <c r="AK285" s="7"/>
      <c r="AL285" s="7"/>
    </row>
    <row r="286" spans="29:38">
      <c r="AC286" s="7"/>
      <c r="AD286" s="7"/>
      <c r="AE286" s="7"/>
      <c r="AF286" s="7"/>
      <c r="AG286" s="7"/>
      <c r="AH286" s="7"/>
      <c r="AI286" s="7"/>
      <c r="AJ286" s="7"/>
      <c r="AK286" s="7"/>
      <c r="AL286" s="7"/>
    </row>
    <row r="287" spans="29:38">
      <c r="AC287" s="7"/>
      <c r="AD287" s="7"/>
      <c r="AE287" s="7"/>
      <c r="AF287" s="7"/>
      <c r="AG287" s="7"/>
      <c r="AH287" s="7"/>
      <c r="AI287" s="7"/>
      <c r="AJ287" s="7"/>
      <c r="AK287" s="7"/>
      <c r="AL287" s="7"/>
    </row>
    <row r="288" spans="29:38">
      <c r="AC288" s="7"/>
      <c r="AD288" s="7"/>
      <c r="AE288" s="7"/>
      <c r="AF288" s="7"/>
      <c r="AG288" s="7"/>
      <c r="AH288" s="7"/>
      <c r="AI288" s="7"/>
      <c r="AJ288" s="7"/>
      <c r="AK288" s="7"/>
      <c r="AL288" s="7"/>
    </row>
    <row r="289" spans="29:38">
      <c r="AC289" s="7"/>
      <c r="AD289" s="7"/>
      <c r="AE289" s="7"/>
      <c r="AF289" s="7"/>
      <c r="AG289" s="7"/>
      <c r="AH289" s="7"/>
      <c r="AI289" s="7"/>
      <c r="AJ289" s="7"/>
      <c r="AK289" s="7"/>
      <c r="AL289" s="7"/>
    </row>
    <row r="290" spans="29:38">
      <c r="AC290" s="7"/>
      <c r="AD290" s="7"/>
      <c r="AE290" s="7"/>
      <c r="AF290" s="7"/>
      <c r="AG290" s="7"/>
      <c r="AH290" s="7"/>
      <c r="AI290" s="7"/>
      <c r="AJ290" s="7"/>
      <c r="AK290" s="7"/>
      <c r="AL290" s="7"/>
    </row>
    <row r="291" spans="29:38">
      <c r="AC291" s="7"/>
      <c r="AD291" s="7"/>
      <c r="AE291" s="7"/>
      <c r="AF291" s="7"/>
      <c r="AG291" s="7"/>
      <c r="AH291" s="7"/>
      <c r="AI291" s="7"/>
      <c r="AJ291" s="7"/>
      <c r="AK291" s="7"/>
      <c r="AL291" s="7"/>
    </row>
    <row r="292" spans="29:38">
      <c r="AC292" s="7"/>
      <c r="AD292" s="7"/>
      <c r="AE292" s="7"/>
      <c r="AF292" s="7"/>
      <c r="AG292" s="7"/>
      <c r="AH292" s="7"/>
      <c r="AI292" s="7"/>
      <c r="AJ292" s="7"/>
      <c r="AK292" s="7"/>
      <c r="AL292" s="7"/>
    </row>
    <row r="293" spans="29:38">
      <c r="AC293" s="7"/>
      <c r="AD293" s="7"/>
      <c r="AE293" s="7"/>
      <c r="AF293" s="7"/>
      <c r="AG293" s="7"/>
      <c r="AH293" s="7"/>
      <c r="AI293" s="7"/>
      <c r="AJ293" s="7"/>
      <c r="AK293" s="7"/>
      <c r="AL293" s="7"/>
    </row>
    <row r="294" spans="29:38">
      <c r="AC294" s="7"/>
      <c r="AD294" s="7"/>
      <c r="AE294" s="7"/>
      <c r="AF294" s="7"/>
      <c r="AG294" s="7"/>
      <c r="AH294" s="7"/>
      <c r="AI294" s="7"/>
      <c r="AJ294" s="7"/>
      <c r="AK294" s="7"/>
      <c r="AL294" s="7"/>
    </row>
    <row r="295" spans="29:38">
      <c r="AC295" s="7"/>
      <c r="AD295" s="7"/>
      <c r="AE295" s="7"/>
      <c r="AF295" s="7"/>
      <c r="AG295" s="7"/>
      <c r="AH295" s="7"/>
      <c r="AI295" s="7"/>
      <c r="AJ295" s="7"/>
      <c r="AK295" s="7"/>
      <c r="AL295" s="7"/>
    </row>
    <row r="296" spans="29:38">
      <c r="AC296" s="7"/>
      <c r="AD296" s="7"/>
      <c r="AE296" s="7"/>
      <c r="AF296" s="7"/>
      <c r="AG296" s="7"/>
      <c r="AH296" s="7"/>
      <c r="AI296" s="7"/>
      <c r="AJ296" s="7"/>
      <c r="AK296" s="7"/>
      <c r="AL296" s="7"/>
    </row>
    <row r="297" spans="29:38">
      <c r="AC297" s="7"/>
      <c r="AD297" s="7"/>
      <c r="AE297" s="7"/>
      <c r="AF297" s="7"/>
      <c r="AG297" s="7"/>
      <c r="AH297" s="7"/>
      <c r="AI297" s="7"/>
      <c r="AJ297" s="7"/>
      <c r="AK297" s="7"/>
      <c r="AL297" s="7"/>
    </row>
    <row r="298" spans="29:38">
      <c r="AC298" s="7"/>
      <c r="AD298" s="7"/>
      <c r="AE298" s="7"/>
      <c r="AF298" s="7"/>
      <c r="AG298" s="7"/>
      <c r="AH298" s="7"/>
      <c r="AI298" s="7"/>
      <c r="AJ298" s="7"/>
      <c r="AK298" s="7"/>
      <c r="AL298" s="7"/>
    </row>
    <row r="299" spans="29:38">
      <c r="AC299" s="7"/>
      <c r="AD299" s="7"/>
      <c r="AE299" s="7"/>
      <c r="AF299" s="7"/>
      <c r="AG299" s="7"/>
      <c r="AH299" s="7"/>
      <c r="AI299" s="7"/>
      <c r="AJ299" s="7"/>
      <c r="AK299" s="7"/>
      <c r="AL299" s="7"/>
    </row>
    <row r="300" spans="29:38">
      <c r="AC300" s="7"/>
      <c r="AD300" s="7"/>
      <c r="AE300" s="7"/>
      <c r="AF300" s="7"/>
      <c r="AG300" s="7"/>
      <c r="AH300" s="7"/>
      <c r="AI300" s="7"/>
      <c r="AJ300" s="7"/>
      <c r="AK300" s="7"/>
      <c r="AL300" s="7"/>
    </row>
    <row r="301" spans="29:38">
      <c r="AC301" s="7"/>
      <c r="AD301" s="7"/>
      <c r="AE301" s="7"/>
      <c r="AF301" s="7"/>
      <c r="AG301" s="7"/>
      <c r="AH301" s="7"/>
      <c r="AI301" s="7"/>
      <c r="AJ301" s="7"/>
      <c r="AK301" s="7"/>
      <c r="AL301" s="7"/>
    </row>
    <row r="302" spans="29:38">
      <c r="AC302" s="7"/>
      <c r="AD302" s="7"/>
      <c r="AE302" s="7"/>
      <c r="AF302" s="7"/>
      <c r="AG302" s="7"/>
      <c r="AH302" s="7"/>
      <c r="AI302" s="7"/>
      <c r="AJ302" s="7"/>
      <c r="AK302" s="7"/>
      <c r="AL302" s="7"/>
    </row>
    <row r="303" spans="29:38">
      <c r="AC303" s="7"/>
      <c r="AD303" s="7"/>
      <c r="AE303" s="7"/>
      <c r="AF303" s="7"/>
      <c r="AG303" s="7"/>
      <c r="AH303" s="7"/>
      <c r="AI303" s="7"/>
      <c r="AJ303" s="7"/>
      <c r="AK303" s="7"/>
      <c r="AL303" s="7"/>
    </row>
    <row r="304" spans="29:38">
      <c r="AC304" s="7"/>
      <c r="AD304" s="7"/>
      <c r="AE304" s="7"/>
      <c r="AF304" s="7"/>
      <c r="AG304" s="7"/>
      <c r="AH304" s="7"/>
      <c r="AI304" s="7"/>
      <c r="AJ304" s="7"/>
      <c r="AK304" s="7"/>
      <c r="AL304" s="7"/>
    </row>
    <row r="305" spans="29:38">
      <c r="AC305" s="7"/>
      <c r="AD305" s="7"/>
      <c r="AE305" s="7"/>
      <c r="AF305" s="7"/>
      <c r="AG305" s="7"/>
      <c r="AH305" s="7"/>
      <c r="AI305" s="7"/>
      <c r="AJ305" s="7"/>
      <c r="AK305" s="7"/>
      <c r="AL305" s="7"/>
    </row>
    <row r="306" spans="29:38">
      <c r="AC306" s="7"/>
      <c r="AD306" s="7"/>
      <c r="AE306" s="7"/>
      <c r="AF306" s="7"/>
      <c r="AG306" s="7"/>
      <c r="AH306" s="7"/>
      <c r="AI306" s="7"/>
      <c r="AJ306" s="7"/>
      <c r="AK306" s="7"/>
      <c r="AL306" s="7"/>
    </row>
    <row r="307" spans="29:38">
      <c r="AC307" s="7"/>
      <c r="AD307" s="7"/>
      <c r="AE307" s="7"/>
      <c r="AF307" s="7"/>
      <c r="AG307" s="7"/>
      <c r="AH307" s="7"/>
      <c r="AI307" s="7"/>
      <c r="AJ307" s="7"/>
      <c r="AK307" s="7"/>
      <c r="AL307" s="7"/>
    </row>
    <row r="308" spans="29:38">
      <c r="AC308" s="7"/>
      <c r="AD308" s="7"/>
      <c r="AE308" s="7"/>
      <c r="AF308" s="7"/>
      <c r="AG308" s="7"/>
      <c r="AH308" s="7"/>
      <c r="AI308" s="7"/>
      <c r="AJ308" s="7"/>
      <c r="AK308" s="7"/>
      <c r="AL308" s="7"/>
    </row>
    <row r="309" spans="29:38">
      <c r="AC309" s="7"/>
      <c r="AD309" s="7"/>
      <c r="AE309" s="7"/>
      <c r="AF309" s="7"/>
      <c r="AG309" s="7"/>
      <c r="AH309" s="7"/>
      <c r="AI309" s="7"/>
      <c r="AJ309" s="7"/>
      <c r="AK309" s="7"/>
      <c r="AL309" s="7"/>
    </row>
    <row r="310" spans="29:38">
      <c r="AC310" s="7"/>
      <c r="AD310" s="7"/>
      <c r="AE310" s="7"/>
      <c r="AF310" s="7"/>
      <c r="AG310" s="7"/>
      <c r="AH310" s="7"/>
      <c r="AI310" s="7"/>
      <c r="AJ310" s="7"/>
      <c r="AK310" s="7"/>
      <c r="AL310" s="7"/>
    </row>
    <row r="311" spans="29:38">
      <c r="AC311" s="7"/>
      <c r="AD311" s="7"/>
      <c r="AE311" s="7"/>
      <c r="AF311" s="7"/>
      <c r="AG311" s="7"/>
      <c r="AH311" s="7"/>
      <c r="AI311" s="7"/>
      <c r="AJ311" s="7"/>
      <c r="AK311" s="7"/>
      <c r="AL311" s="7"/>
    </row>
    <row r="312" spans="29:38">
      <c r="AC312" s="7"/>
      <c r="AD312" s="7"/>
      <c r="AE312" s="7"/>
      <c r="AF312" s="7"/>
      <c r="AG312" s="7"/>
      <c r="AH312" s="7"/>
      <c r="AI312" s="7"/>
      <c r="AJ312" s="7"/>
      <c r="AK312" s="7"/>
      <c r="AL312" s="7"/>
    </row>
    <row r="313" spans="29:38">
      <c r="AC313" s="7"/>
      <c r="AD313" s="7"/>
      <c r="AE313" s="7"/>
      <c r="AF313" s="7"/>
      <c r="AG313" s="7"/>
      <c r="AH313" s="7"/>
      <c r="AI313" s="7"/>
      <c r="AJ313" s="7"/>
      <c r="AK313" s="7"/>
      <c r="AL313" s="7"/>
    </row>
    <row r="314" spans="29:38">
      <c r="AC314" s="7"/>
      <c r="AD314" s="7"/>
      <c r="AE314" s="7"/>
      <c r="AF314" s="7"/>
      <c r="AG314" s="7"/>
      <c r="AH314" s="7"/>
      <c r="AI314" s="7"/>
      <c r="AJ314" s="7"/>
      <c r="AK314" s="7"/>
      <c r="AL314" s="7"/>
    </row>
    <row r="315" spans="29:38">
      <c r="AC315" s="7"/>
      <c r="AD315" s="7"/>
      <c r="AE315" s="7"/>
      <c r="AF315" s="7"/>
      <c r="AG315" s="7"/>
      <c r="AH315" s="7"/>
      <c r="AI315" s="7"/>
      <c r="AJ315" s="7"/>
      <c r="AK315" s="7"/>
      <c r="AL315" s="7"/>
    </row>
    <row r="316" spans="29:38">
      <c r="AC316" s="7"/>
      <c r="AD316" s="7"/>
      <c r="AE316" s="7"/>
      <c r="AF316" s="7"/>
      <c r="AG316" s="7"/>
      <c r="AH316" s="7"/>
      <c r="AI316" s="7"/>
      <c r="AJ316" s="7"/>
      <c r="AK316" s="7"/>
      <c r="AL316" s="7"/>
    </row>
    <row r="317" spans="29:38">
      <c r="AC317" s="7"/>
      <c r="AD317" s="7"/>
      <c r="AE317" s="7"/>
      <c r="AF317" s="7"/>
      <c r="AG317" s="7"/>
      <c r="AH317" s="7"/>
      <c r="AI317" s="7"/>
      <c r="AJ317" s="7"/>
      <c r="AK317" s="7"/>
      <c r="AL317" s="7"/>
    </row>
    <row r="318" spans="29:38">
      <c r="AC318" s="7"/>
      <c r="AD318" s="7"/>
      <c r="AE318" s="7"/>
      <c r="AF318" s="7"/>
      <c r="AG318" s="7"/>
      <c r="AH318" s="7"/>
      <c r="AI318" s="7"/>
      <c r="AJ318" s="7"/>
      <c r="AK318" s="7"/>
      <c r="AL318" s="7"/>
    </row>
    <row r="319" spans="29:38">
      <c r="AC319" s="7"/>
      <c r="AD319" s="7"/>
      <c r="AE319" s="7"/>
      <c r="AF319" s="7"/>
      <c r="AG319" s="7"/>
      <c r="AH319" s="7"/>
      <c r="AI319" s="7"/>
      <c r="AJ319" s="7"/>
      <c r="AK319" s="7"/>
      <c r="AL319" s="7"/>
    </row>
    <row r="320" spans="29:38">
      <c r="AC320" s="7"/>
      <c r="AD320" s="7"/>
      <c r="AE320" s="7"/>
      <c r="AF320" s="7"/>
      <c r="AG320" s="7"/>
      <c r="AH320" s="7"/>
      <c r="AI320" s="7"/>
      <c r="AJ320" s="7"/>
      <c r="AK320" s="7"/>
      <c r="AL320" s="7"/>
    </row>
    <row r="321" spans="29:38">
      <c r="AC321" s="7"/>
      <c r="AD321" s="7"/>
      <c r="AE321" s="7"/>
      <c r="AF321" s="7"/>
      <c r="AG321" s="7"/>
      <c r="AH321" s="7"/>
      <c r="AI321" s="7"/>
      <c r="AJ321" s="7"/>
      <c r="AK321" s="7"/>
      <c r="AL321" s="7"/>
    </row>
    <row r="322" spans="29:38">
      <c r="AC322" s="7"/>
      <c r="AD322" s="7"/>
      <c r="AE322" s="7"/>
      <c r="AF322" s="7"/>
      <c r="AG322" s="7"/>
      <c r="AH322" s="7"/>
      <c r="AI322" s="7"/>
      <c r="AJ322" s="7"/>
      <c r="AK322" s="7"/>
      <c r="AL322" s="7"/>
    </row>
    <row r="323" spans="29:38">
      <c r="AC323" s="7"/>
      <c r="AD323" s="7"/>
      <c r="AE323" s="7"/>
      <c r="AF323" s="7"/>
      <c r="AG323" s="7"/>
      <c r="AH323" s="7"/>
      <c r="AI323" s="7"/>
      <c r="AJ323" s="7"/>
      <c r="AK323" s="7"/>
      <c r="AL323" s="7"/>
    </row>
    <row r="324" spans="29:38">
      <c r="AC324" s="7"/>
      <c r="AD324" s="7"/>
      <c r="AE324" s="7"/>
      <c r="AF324" s="7"/>
      <c r="AG324" s="7"/>
      <c r="AH324" s="7"/>
      <c r="AI324" s="7"/>
      <c r="AJ324" s="7"/>
      <c r="AK324" s="7"/>
      <c r="AL324" s="7"/>
    </row>
    <row r="325" spans="29:38">
      <c r="AC325" s="7"/>
      <c r="AD325" s="7"/>
      <c r="AE325" s="7"/>
      <c r="AF325" s="7"/>
      <c r="AG325" s="7"/>
      <c r="AH325" s="7"/>
      <c r="AI325" s="7"/>
      <c r="AJ325" s="7"/>
      <c r="AK325" s="7"/>
      <c r="AL325" s="7"/>
    </row>
    <row r="326" spans="29:38">
      <c r="AC326" s="7"/>
      <c r="AD326" s="7"/>
      <c r="AE326" s="7"/>
      <c r="AF326" s="7"/>
      <c r="AG326" s="7"/>
      <c r="AH326" s="7"/>
      <c r="AI326" s="7"/>
      <c r="AJ326" s="7"/>
      <c r="AK326" s="7"/>
      <c r="AL326" s="7"/>
    </row>
    <row r="327" spans="29:38">
      <c r="AC327" s="7"/>
      <c r="AD327" s="7"/>
      <c r="AE327" s="7"/>
      <c r="AF327" s="7"/>
      <c r="AG327" s="7"/>
      <c r="AH327" s="7"/>
      <c r="AI327" s="7"/>
      <c r="AJ327" s="7"/>
      <c r="AK327" s="7"/>
      <c r="AL327" s="7"/>
    </row>
    <row r="328" spans="29:38">
      <c r="AC328" s="7"/>
      <c r="AD328" s="7"/>
      <c r="AE328" s="7"/>
      <c r="AF328" s="7"/>
      <c r="AG328" s="7"/>
      <c r="AH328" s="7"/>
      <c r="AI328" s="7"/>
      <c r="AJ328" s="7"/>
      <c r="AK328" s="7"/>
      <c r="AL328" s="7"/>
    </row>
    <row r="329" spans="29:38">
      <c r="AC329" s="7"/>
      <c r="AD329" s="7"/>
      <c r="AE329" s="7"/>
      <c r="AF329" s="7"/>
      <c r="AG329" s="7"/>
      <c r="AH329" s="7"/>
      <c r="AI329" s="7"/>
      <c r="AJ329" s="7"/>
      <c r="AK329" s="7"/>
      <c r="AL329" s="7"/>
    </row>
    <row r="330" spans="29:38">
      <c r="AC330" s="7"/>
      <c r="AD330" s="7"/>
      <c r="AE330" s="7"/>
      <c r="AF330" s="7"/>
      <c r="AG330" s="7"/>
      <c r="AH330" s="7"/>
      <c r="AI330" s="7"/>
      <c r="AJ330" s="7"/>
      <c r="AK330" s="7"/>
      <c r="AL330" s="7"/>
    </row>
    <row r="331" spans="29:38">
      <c r="AC331" s="7"/>
      <c r="AD331" s="7"/>
      <c r="AE331" s="7"/>
      <c r="AF331" s="7"/>
      <c r="AG331" s="7"/>
      <c r="AH331" s="7"/>
      <c r="AI331" s="7"/>
      <c r="AJ331" s="7"/>
      <c r="AK331" s="7"/>
      <c r="AL331" s="7"/>
    </row>
    <row r="332" spans="29:38">
      <c r="AC332" s="7"/>
      <c r="AD332" s="7"/>
      <c r="AE332" s="7"/>
      <c r="AF332" s="7"/>
      <c r="AG332" s="7"/>
      <c r="AH332" s="7"/>
      <c r="AI332" s="7"/>
      <c r="AJ332" s="7"/>
      <c r="AK332" s="7"/>
      <c r="AL332" s="7"/>
    </row>
    <row r="333" spans="29:38">
      <c r="AC333" s="7"/>
      <c r="AD333" s="7"/>
      <c r="AE333" s="7"/>
      <c r="AF333" s="7"/>
      <c r="AG333" s="7"/>
      <c r="AH333" s="7"/>
      <c r="AI333" s="7"/>
      <c r="AJ333" s="7"/>
      <c r="AK333" s="7"/>
      <c r="AL333" s="7"/>
    </row>
    <row r="334" spans="29:38">
      <c r="AC334" s="7"/>
      <c r="AD334" s="7"/>
      <c r="AE334" s="7"/>
      <c r="AF334" s="7"/>
      <c r="AG334" s="7"/>
      <c r="AH334" s="7"/>
      <c r="AI334" s="7"/>
      <c r="AJ334" s="7"/>
      <c r="AK334" s="7"/>
      <c r="AL334" s="7"/>
    </row>
    <row r="335" spans="29:38">
      <c r="AC335" s="7"/>
      <c r="AD335" s="7"/>
      <c r="AE335" s="7"/>
      <c r="AF335" s="7"/>
      <c r="AG335" s="7"/>
      <c r="AH335" s="7"/>
      <c r="AI335" s="7"/>
      <c r="AJ335" s="7"/>
      <c r="AK335" s="7"/>
      <c r="AL335" s="7"/>
    </row>
    <row r="336" spans="29:38">
      <c r="AC336" s="7"/>
      <c r="AD336" s="7"/>
      <c r="AE336" s="7"/>
      <c r="AF336" s="7"/>
      <c r="AG336" s="7"/>
      <c r="AH336" s="7"/>
      <c r="AI336" s="7"/>
      <c r="AJ336" s="7"/>
      <c r="AK336" s="7"/>
      <c r="AL336" s="7"/>
    </row>
    <row r="337" spans="29:38">
      <c r="AC337" s="7"/>
      <c r="AD337" s="7"/>
      <c r="AE337" s="7"/>
      <c r="AF337" s="7"/>
      <c r="AG337" s="7"/>
      <c r="AH337" s="7"/>
      <c r="AI337" s="7"/>
      <c r="AJ337" s="7"/>
      <c r="AK337" s="7"/>
      <c r="AL337" s="7"/>
    </row>
    <row r="338" spans="29:38">
      <c r="AC338" s="7"/>
      <c r="AD338" s="7"/>
      <c r="AE338" s="7"/>
      <c r="AF338" s="7"/>
      <c r="AG338" s="7"/>
      <c r="AH338" s="7"/>
      <c r="AI338" s="7"/>
      <c r="AJ338" s="7"/>
      <c r="AK338" s="7"/>
      <c r="AL338" s="7"/>
    </row>
    <row r="339" spans="29:38">
      <c r="AC339" s="7"/>
      <c r="AD339" s="7"/>
      <c r="AE339" s="7"/>
      <c r="AF339" s="7"/>
      <c r="AG339" s="7"/>
      <c r="AH339" s="7"/>
      <c r="AI339" s="7"/>
      <c r="AJ339" s="7"/>
      <c r="AK339" s="7"/>
      <c r="AL339" s="7"/>
    </row>
    <row r="340" spans="29:38">
      <c r="AC340" s="7"/>
      <c r="AD340" s="7"/>
      <c r="AE340" s="7"/>
      <c r="AF340" s="7"/>
      <c r="AG340" s="7"/>
      <c r="AH340" s="7"/>
      <c r="AI340" s="7"/>
      <c r="AJ340" s="7"/>
      <c r="AK340" s="7"/>
      <c r="AL340" s="7"/>
    </row>
    <row r="341" spans="29:38">
      <c r="AC341" s="7"/>
      <c r="AD341" s="7"/>
      <c r="AE341" s="7"/>
      <c r="AF341" s="7"/>
      <c r="AG341" s="7"/>
      <c r="AH341" s="7"/>
      <c r="AI341" s="7"/>
      <c r="AJ341" s="7"/>
      <c r="AK341" s="7"/>
      <c r="AL341" s="7"/>
    </row>
    <row r="342" spans="29:38">
      <c r="AC342" s="7"/>
      <c r="AD342" s="7"/>
      <c r="AE342" s="7"/>
      <c r="AF342" s="7"/>
      <c r="AG342" s="7"/>
      <c r="AH342" s="7"/>
      <c r="AI342" s="7"/>
      <c r="AJ342" s="7"/>
      <c r="AK342" s="7"/>
      <c r="AL342" s="7"/>
    </row>
    <row r="343" spans="29:38">
      <c r="AC343" s="7"/>
      <c r="AD343" s="7"/>
      <c r="AE343" s="7"/>
      <c r="AF343" s="7"/>
      <c r="AG343" s="7"/>
      <c r="AH343" s="7"/>
      <c r="AI343" s="7"/>
      <c r="AJ343" s="7"/>
      <c r="AK343" s="7"/>
      <c r="AL343" s="7"/>
    </row>
    <row r="344" spans="29:38">
      <c r="AC344" s="7"/>
      <c r="AD344" s="7"/>
      <c r="AE344" s="7"/>
      <c r="AF344" s="7"/>
      <c r="AG344" s="7"/>
      <c r="AH344" s="7"/>
      <c r="AI344" s="7"/>
      <c r="AJ344" s="7"/>
      <c r="AK344" s="7"/>
      <c r="AL344" s="7"/>
    </row>
    <row r="345" spans="29:38">
      <c r="AC345" s="7"/>
      <c r="AD345" s="7"/>
      <c r="AE345" s="7"/>
      <c r="AF345" s="7"/>
      <c r="AG345" s="7"/>
      <c r="AH345" s="7"/>
      <c r="AI345" s="7"/>
      <c r="AJ345" s="7"/>
      <c r="AK345" s="7"/>
      <c r="AL345" s="7"/>
    </row>
    <row r="346" spans="29:38">
      <c r="AC346" s="7"/>
      <c r="AD346" s="7"/>
      <c r="AE346" s="7"/>
      <c r="AF346" s="7"/>
      <c r="AG346" s="7"/>
      <c r="AH346" s="7"/>
      <c r="AI346" s="7"/>
      <c r="AJ346" s="7"/>
      <c r="AK346" s="7"/>
      <c r="AL346" s="7"/>
    </row>
    <row r="347" spans="29:38">
      <c r="AC347" s="7"/>
      <c r="AD347" s="7"/>
      <c r="AE347" s="7"/>
      <c r="AF347" s="7"/>
      <c r="AG347" s="7"/>
      <c r="AH347" s="7"/>
      <c r="AI347" s="7"/>
      <c r="AJ347" s="7"/>
      <c r="AK347" s="7"/>
      <c r="AL347" s="7"/>
    </row>
    <row r="348" spans="29:38">
      <c r="AC348" s="7"/>
      <c r="AD348" s="7"/>
      <c r="AE348" s="7"/>
      <c r="AF348" s="7"/>
      <c r="AG348" s="7"/>
      <c r="AH348" s="7"/>
      <c r="AI348" s="7"/>
      <c r="AJ348" s="7"/>
      <c r="AK348" s="7"/>
      <c r="AL348" s="7"/>
    </row>
    <row r="349" spans="29:38">
      <c r="AC349" s="7"/>
      <c r="AD349" s="7"/>
      <c r="AE349" s="7"/>
      <c r="AF349" s="7"/>
      <c r="AG349" s="7"/>
      <c r="AH349" s="7"/>
      <c r="AI349" s="7"/>
      <c r="AJ349" s="7"/>
      <c r="AK349" s="7"/>
      <c r="AL349" s="7"/>
    </row>
    <row r="350" spans="29:38">
      <c r="AC350" s="7"/>
      <c r="AD350" s="7"/>
      <c r="AE350" s="7"/>
      <c r="AF350" s="7"/>
      <c r="AG350" s="7"/>
      <c r="AH350" s="7"/>
      <c r="AI350" s="7"/>
      <c r="AJ350" s="7"/>
      <c r="AK350" s="7"/>
      <c r="AL350" s="7"/>
    </row>
    <row r="351" spans="29:38">
      <c r="AC351" s="7"/>
      <c r="AD351" s="7"/>
      <c r="AE351" s="7"/>
      <c r="AF351" s="7"/>
      <c r="AG351" s="7"/>
      <c r="AH351" s="7"/>
      <c r="AI351" s="7"/>
      <c r="AJ351" s="7"/>
      <c r="AK351" s="7"/>
      <c r="AL351" s="7"/>
    </row>
    <row r="352" spans="29:38">
      <c r="AC352" s="7"/>
      <c r="AD352" s="7"/>
      <c r="AE352" s="7"/>
      <c r="AF352" s="7"/>
      <c r="AG352" s="7"/>
      <c r="AH352" s="7"/>
      <c r="AI352" s="7"/>
      <c r="AJ352" s="7"/>
      <c r="AK352" s="7"/>
      <c r="AL352" s="7"/>
    </row>
    <row r="353" spans="29:38">
      <c r="AC353" s="7"/>
      <c r="AD353" s="7"/>
      <c r="AE353" s="7"/>
      <c r="AF353" s="7"/>
      <c r="AG353" s="7"/>
      <c r="AH353" s="7"/>
      <c r="AI353" s="7"/>
      <c r="AJ353" s="7"/>
      <c r="AK353" s="7"/>
      <c r="AL353" s="7"/>
    </row>
    <row r="354" spans="29:38">
      <c r="AC354" s="7"/>
      <c r="AD354" s="7"/>
      <c r="AE354" s="7"/>
      <c r="AF354" s="7"/>
      <c r="AG354" s="7"/>
      <c r="AH354" s="7"/>
      <c r="AI354" s="7"/>
      <c r="AJ354" s="7"/>
      <c r="AK354" s="7"/>
      <c r="AL354" s="7"/>
    </row>
    <row r="355" spans="29:38">
      <c r="AC355" s="7"/>
      <c r="AD355" s="7"/>
      <c r="AE355" s="7"/>
      <c r="AF355" s="7"/>
      <c r="AG355" s="7"/>
      <c r="AH355" s="7"/>
      <c r="AI355" s="7"/>
      <c r="AJ355" s="7"/>
      <c r="AK355" s="7"/>
      <c r="AL355" s="7"/>
    </row>
    <row r="356" spans="29:38">
      <c r="AC356" s="7"/>
      <c r="AD356" s="7"/>
      <c r="AE356" s="7"/>
      <c r="AF356" s="7"/>
      <c r="AG356" s="7"/>
      <c r="AH356" s="7"/>
      <c r="AI356" s="7"/>
      <c r="AJ356" s="7"/>
      <c r="AK356" s="7"/>
      <c r="AL356" s="7"/>
    </row>
    <row r="357" spans="29:38">
      <c r="AC357" s="7"/>
      <c r="AD357" s="7"/>
      <c r="AE357" s="7"/>
      <c r="AF357" s="7"/>
      <c r="AG357" s="7"/>
      <c r="AH357" s="7"/>
      <c r="AI357" s="7"/>
      <c r="AJ357" s="7"/>
      <c r="AK357" s="7"/>
      <c r="AL357" s="7"/>
    </row>
    <row r="358" spans="29:38">
      <c r="AC358" s="7"/>
      <c r="AD358" s="7"/>
      <c r="AE358" s="7"/>
      <c r="AF358" s="7"/>
      <c r="AG358" s="7"/>
      <c r="AH358" s="7"/>
      <c r="AI358" s="7"/>
      <c r="AJ358" s="7"/>
      <c r="AK358" s="7"/>
      <c r="AL358" s="7"/>
    </row>
    <row r="359" spans="29:38">
      <c r="AC359" s="7"/>
      <c r="AD359" s="7"/>
      <c r="AE359" s="7"/>
      <c r="AF359" s="7"/>
      <c r="AG359" s="7"/>
      <c r="AH359" s="7"/>
      <c r="AI359" s="7"/>
      <c r="AJ359" s="7"/>
      <c r="AK359" s="7"/>
      <c r="AL359" s="7"/>
    </row>
    <row r="360" spans="29:38">
      <c r="AC360" s="7"/>
      <c r="AD360" s="7"/>
      <c r="AE360" s="7"/>
      <c r="AF360" s="7"/>
      <c r="AG360" s="7"/>
      <c r="AH360" s="7"/>
      <c r="AI360" s="7"/>
      <c r="AJ360" s="7"/>
      <c r="AK360" s="7"/>
      <c r="AL360" s="7"/>
    </row>
    <row r="361" spans="29:38">
      <c r="AC361" s="7"/>
      <c r="AD361" s="7"/>
      <c r="AE361" s="7"/>
      <c r="AF361" s="7"/>
      <c r="AG361" s="7"/>
      <c r="AH361" s="7"/>
      <c r="AI361" s="7"/>
      <c r="AJ361" s="7"/>
      <c r="AK361" s="7"/>
      <c r="AL361" s="7"/>
    </row>
    <row r="362" spans="29:38">
      <c r="AC362" s="7"/>
      <c r="AD362" s="7"/>
      <c r="AE362" s="7"/>
      <c r="AF362" s="7"/>
      <c r="AG362" s="7"/>
      <c r="AH362" s="7"/>
      <c r="AI362" s="7"/>
      <c r="AJ362" s="7"/>
      <c r="AK362" s="7"/>
      <c r="AL362" s="7"/>
    </row>
    <row r="363" spans="29:38">
      <c r="AC363" s="7"/>
      <c r="AD363" s="7"/>
      <c r="AE363" s="7"/>
      <c r="AF363" s="7"/>
      <c r="AG363" s="7"/>
      <c r="AH363" s="7"/>
      <c r="AI363" s="7"/>
      <c r="AJ363" s="7"/>
      <c r="AK363" s="7"/>
      <c r="AL363" s="7"/>
    </row>
    <row r="364" spans="29:38">
      <c r="AC364" s="7"/>
      <c r="AD364" s="7"/>
      <c r="AE364" s="7"/>
      <c r="AF364" s="7"/>
      <c r="AG364" s="7"/>
      <c r="AH364" s="7"/>
      <c r="AI364" s="7"/>
      <c r="AJ364" s="7"/>
      <c r="AK364" s="7"/>
      <c r="AL364" s="7"/>
    </row>
    <row r="365" spans="29:38">
      <c r="AC365" s="7"/>
      <c r="AD365" s="7"/>
      <c r="AE365" s="7"/>
      <c r="AF365" s="7"/>
      <c r="AG365" s="7"/>
      <c r="AH365" s="7"/>
      <c r="AI365" s="7"/>
      <c r="AJ365" s="7"/>
      <c r="AK365" s="7"/>
      <c r="AL365" s="7"/>
    </row>
    <row r="366" spans="29:38">
      <c r="AC366" s="7"/>
      <c r="AD366" s="7"/>
      <c r="AE366" s="7"/>
      <c r="AF366" s="7"/>
      <c r="AG366" s="7"/>
      <c r="AH366" s="7"/>
      <c r="AI366" s="7"/>
      <c r="AJ366" s="7"/>
      <c r="AK366" s="7"/>
      <c r="AL366" s="7"/>
    </row>
    <row r="367" spans="29:38">
      <c r="AC367" s="7"/>
      <c r="AD367" s="7"/>
      <c r="AE367" s="7"/>
      <c r="AF367" s="7"/>
      <c r="AG367" s="7"/>
      <c r="AH367" s="7"/>
      <c r="AI367" s="7"/>
      <c r="AJ367" s="7"/>
      <c r="AK367" s="7"/>
      <c r="AL367" s="7"/>
    </row>
    <row r="368" spans="29:38">
      <c r="AC368" s="7"/>
      <c r="AD368" s="7"/>
      <c r="AE368" s="7"/>
      <c r="AF368" s="7"/>
      <c r="AG368" s="7"/>
      <c r="AH368" s="7"/>
      <c r="AI368" s="7"/>
      <c r="AJ368" s="7"/>
      <c r="AK368" s="7"/>
      <c r="AL368" s="7"/>
    </row>
    <row r="369" spans="29:38">
      <c r="AC369" s="7"/>
      <c r="AD369" s="7"/>
      <c r="AE369" s="7"/>
      <c r="AF369" s="7"/>
      <c r="AG369" s="7"/>
      <c r="AH369" s="7"/>
      <c r="AI369" s="7"/>
      <c r="AJ369" s="7"/>
      <c r="AK369" s="7"/>
      <c r="AL369" s="7"/>
    </row>
    <row r="370" spans="29:38">
      <c r="AC370" s="7"/>
      <c r="AD370" s="7"/>
      <c r="AE370" s="7"/>
      <c r="AF370" s="7"/>
      <c r="AG370" s="7"/>
      <c r="AH370" s="7"/>
      <c r="AI370" s="7"/>
      <c r="AJ370" s="7"/>
      <c r="AK370" s="7"/>
      <c r="AL370" s="7"/>
    </row>
    <row r="371" spans="29:38">
      <c r="AC371" s="7"/>
      <c r="AD371" s="7"/>
      <c r="AE371" s="7"/>
      <c r="AF371" s="7"/>
      <c r="AG371" s="7"/>
      <c r="AH371" s="7"/>
      <c r="AI371" s="7"/>
      <c r="AJ371" s="7"/>
      <c r="AK371" s="7"/>
      <c r="AL371" s="7"/>
    </row>
    <row r="372" spans="29:38">
      <c r="AC372" s="7"/>
      <c r="AD372" s="7"/>
      <c r="AE372" s="7"/>
      <c r="AF372" s="7"/>
      <c r="AG372" s="7"/>
      <c r="AH372" s="7"/>
      <c r="AI372" s="7"/>
      <c r="AJ372" s="7"/>
      <c r="AK372" s="7"/>
      <c r="AL372" s="7"/>
    </row>
    <row r="373" spans="29:38">
      <c r="AC373" s="7"/>
      <c r="AD373" s="7"/>
      <c r="AE373" s="7"/>
      <c r="AF373" s="7"/>
      <c r="AG373" s="7"/>
      <c r="AH373" s="7"/>
      <c r="AI373" s="7"/>
      <c r="AJ373" s="7"/>
      <c r="AK373" s="7"/>
      <c r="AL373" s="7"/>
    </row>
    <row r="374" spans="29:38">
      <c r="AC374" s="7"/>
      <c r="AD374" s="7"/>
      <c r="AE374" s="7"/>
      <c r="AF374" s="7"/>
      <c r="AG374" s="7"/>
      <c r="AH374" s="7"/>
      <c r="AI374" s="7"/>
      <c r="AJ374" s="7"/>
      <c r="AK374" s="7"/>
      <c r="AL374" s="7"/>
    </row>
    <row r="375" spans="29:38">
      <c r="AC375" s="7"/>
      <c r="AD375" s="7"/>
      <c r="AE375" s="7"/>
      <c r="AF375" s="7"/>
      <c r="AG375" s="7"/>
      <c r="AH375" s="7"/>
      <c r="AI375" s="7"/>
      <c r="AJ375" s="7"/>
      <c r="AK375" s="7"/>
      <c r="AL375" s="7"/>
    </row>
    <row r="376" spans="29:38">
      <c r="AC376" s="7"/>
      <c r="AD376" s="7"/>
      <c r="AE376" s="7"/>
      <c r="AF376" s="7"/>
      <c r="AG376" s="7"/>
      <c r="AH376" s="7"/>
      <c r="AI376" s="7"/>
      <c r="AJ376" s="7"/>
      <c r="AK376" s="7"/>
      <c r="AL376" s="7"/>
    </row>
    <row r="377" spans="29:38">
      <c r="AC377" s="7"/>
      <c r="AD377" s="7"/>
      <c r="AE377" s="7"/>
      <c r="AF377" s="7"/>
      <c r="AG377" s="7"/>
      <c r="AH377" s="7"/>
      <c r="AI377" s="7"/>
      <c r="AJ377" s="7"/>
      <c r="AK377" s="7"/>
      <c r="AL377" s="7"/>
    </row>
    <row r="378" spans="29:38">
      <c r="AC378" s="7"/>
      <c r="AD378" s="7"/>
      <c r="AE378" s="7"/>
      <c r="AF378" s="7"/>
      <c r="AG378" s="7"/>
      <c r="AH378" s="7"/>
      <c r="AI378" s="7"/>
      <c r="AJ378" s="7"/>
      <c r="AK378" s="7"/>
      <c r="AL378" s="7"/>
    </row>
    <row r="379" spans="29:38">
      <c r="AC379" s="7"/>
      <c r="AD379" s="7"/>
      <c r="AE379" s="7"/>
      <c r="AF379" s="7"/>
      <c r="AG379" s="7"/>
      <c r="AH379" s="7"/>
      <c r="AI379" s="7"/>
      <c r="AJ379" s="7"/>
      <c r="AK379" s="7"/>
      <c r="AL379" s="7"/>
    </row>
    <row r="380" spans="29:38">
      <c r="AC380" s="7"/>
      <c r="AD380" s="7"/>
      <c r="AE380" s="7"/>
      <c r="AF380" s="7"/>
      <c r="AG380" s="7"/>
      <c r="AH380" s="7"/>
      <c r="AI380" s="7"/>
      <c r="AJ380" s="7"/>
      <c r="AK380" s="7"/>
      <c r="AL380" s="7"/>
    </row>
    <row r="381" spans="29:38">
      <c r="AC381" s="7"/>
      <c r="AD381" s="7"/>
      <c r="AE381" s="7"/>
      <c r="AF381" s="7"/>
      <c r="AG381" s="7"/>
      <c r="AH381" s="7"/>
      <c r="AI381" s="7"/>
      <c r="AJ381" s="7"/>
      <c r="AK381" s="7"/>
      <c r="AL381" s="7"/>
    </row>
    <row r="382" spans="29:38">
      <c r="AC382" s="7"/>
      <c r="AD382" s="7"/>
      <c r="AE382" s="7"/>
      <c r="AF382" s="7"/>
      <c r="AG382" s="7"/>
      <c r="AH382" s="7"/>
      <c r="AI382" s="7"/>
      <c r="AJ382" s="7"/>
      <c r="AK382" s="7"/>
      <c r="AL382" s="7"/>
    </row>
    <row r="383" spans="29:38">
      <c r="AC383" s="7"/>
      <c r="AD383" s="7"/>
      <c r="AE383" s="7"/>
      <c r="AF383" s="7"/>
      <c r="AG383" s="7"/>
      <c r="AH383" s="7"/>
      <c r="AI383" s="7"/>
      <c r="AJ383" s="7"/>
      <c r="AK383" s="7"/>
      <c r="AL383" s="7"/>
    </row>
    <row r="384" spans="29:38">
      <c r="AC384" s="7"/>
      <c r="AD384" s="7"/>
      <c r="AE384" s="7"/>
      <c r="AF384" s="7"/>
      <c r="AG384" s="7"/>
      <c r="AH384" s="7"/>
      <c r="AI384" s="7"/>
      <c r="AJ384" s="7"/>
      <c r="AK384" s="7"/>
      <c r="AL384" s="7"/>
    </row>
    <row r="385" spans="29:38">
      <c r="AC385" s="7"/>
      <c r="AD385" s="7"/>
      <c r="AE385" s="7"/>
      <c r="AF385" s="7"/>
      <c r="AG385" s="7"/>
      <c r="AH385" s="7"/>
      <c r="AI385" s="7"/>
      <c r="AJ385" s="7"/>
      <c r="AK385" s="7"/>
      <c r="AL385" s="7"/>
    </row>
    <row r="386" spans="29:38">
      <c r="AC386" s="7"/>
      <c r="AD386" s="7"/>
      <c r="AE386" s="7"/>
      <c r="AF386" s="7"/>
      <c r="AG386" s="7"/>
      <c r="AH386" s="7"/>
      <c r="AI386" s="7"/>
      <c r="AJ386" s="7"/>
      <c r="AK386" s="7"/>
      <c r="AL386" s="7"/>
    </row>
    <row r="387" spans="29:38">
      <c r="AC387" s="7"/>
      <c r="AD387" s="7"/>
      <c r="AE387" s="7"/>
      <c r="AF387" s="7"/>
      <c r="AG387" s="7"/>
      <c r="AH387" s="7"/>
      <c r="AI387" s="7"/>
      <c r="AJ387" s="7"/>
      <c r="AK387" s="7"/>
      <c r="AL387" s="7"/>
    </row>
    <row r="388" spans="29:38">
      <c r="AC388" s="7"/>
      <c r="AD388" s="7"/>
      <c r="AE388" s="7"/>
      <c r="AF388" s="7"/>
      <c r="AG388" s="7"/>
      <c r="AH388" s="7"/>
      <c r="AI388" s="7"/>
      <c r="AJ388" s="7"/>
      <c r="AK388" s="7"/>
      <c r="AL388" s="7"/>
    </row>
    <row r="389" spans="29:38">
      <c r="AC389" s="7"/>
      <c r="AD389" s="7"/>
      <c r="AE389" s="7"/>
      <c r="AF389" s="7"/>
      <c r="AG389" s="7"/>
      <c r="AH389" s="7"/>
      <c r="AI389" s="7"/>
      <c r="AJ389" s="7"/>
      <c r="AK389" s="7"/>
      <c r="AL389" s="7"/>
    </row>
    <row r="390" spans="29:38">
      <c r="AC390" s="7"/>
      <c r="AD390" s="7"/>
      <c r="AE390" s="7"/>
      <c r="AF390" s="7"/>
      <c r="AG390" s="7"/>
      <c r="AH390" s="7"/>
      <c r="AI390" s="7"/>
      <c r="AJ390" s="7"/>
      <c r="AK390" s="7"/>
      <c r="AL390" s="7"/>
    </row>
    <row r="391" spans="29:38">
      <c r="AC391" s="7"/>
      <c r="AD391" s="7"/>
      <c r="AE391" s="7"/>
      <c r="AF391" s="7"/>
      <c r="AG391" s="7"/>
      <c r="AH391" s="7"/>
      <c r="AI391" s="7"/>
      <c r="AJ391" s="7"/>
      <c r="AK391" s="7"/>
      <c r="AL391" s="7"/>
    </row>
    <row r="392" spans="29:38">
      <c r="AC392" s="7"/>
      <c r="AD392" s="7"/>
      <c r="AE392" s="7"/>
      <c r="AF392" s="7"/>
      <c r="AG392" s="7"/>
      <c r="AH392" s="7"/>
      <c r="AI392" s="7"/>
      <c r="AJ392" s="7"/>
      <c r="AK392" s="7"/>
      <c r="AL392" s="7"/>
    </row>
    <row r="393" spans="29:38">
      <c r="AC393" s="7"/>
      <c r="AD393" s="7"/>
      <c r="AE393" s="7"/>
      <c r="AF393" s="7"/>
      <c r="AG393" s="7"/>
      <c r="AH393" s="7"/>
      <c r="AI393" s="7"/>
      <c r="AJ393" s="7"/>
      <c r="AK393" s="7"/>
      <c r="AL393" s="7"/>
    </row>
    <row r="394" spans="29:38">
      <c r="AC394" s="7"/>
      <c r="AD394" s="7"/>
      <c r="AE394" s="7"/>
      <c r="AF394" s="7"/>
      <c r="AG394" s="7"/>
      <c r="AH394" s="7"/>
      <c r="AI394" s="7"/>
      <c r="AJ394" s="7"/>
      <c r="AK394" s="7"/>
      <c r="AL394" s="7"/>
    </row>
    <row r="395" spans="29:38">
      <c r="AC395" s="7"/>
      <c r="AD395" s="7"/>
      <c r="AE395" s="7"/>
      <c r="AF395" s="7"/>
      <c r="AG395" s="7"/>
      <c r="AH395" s="7"/>
      <c r="AI395" s="7"/>
      <c r="AJ395" s="7"/>
      <c r="AK395" s="7"/>
      <c r="AL395" s="7"/>
    </row>
    <row r="396" spans="29:38">
      <c r="AC396" s="7"/>
      <c r="AD396" s="7"/>
      <c r="AE396" s="7"/>
      <c r="AF396" s="7"/>
      <c r="AG396" s="7"/>
      <c r="AH396" s="7"/>
      <c r="AI396" s="7"/>
      <c r="AJ396" s="7"/>
      <c r="AK396" s="7"/>
      <c r="AL396" s="7"/>
    </row>
    <row r="397" spans="29:38">
      <c r="AC397" s="7"/>
      <c r="AD397" s="7"/>
      <c r="AE397" s="7"/>
      <c r="AF397" s="7"/>
      <c r="AG397" s="7"/>
      <c r="AH397" s="7"/>
      <c r="AI397" s="7"/>
      <c r="AJ397" s="7"/>
      <c r="AK397" s="7"/>
      <c r="AL397" s="7"/>
    </row>
    <row r="398" spans="29:38">
      <c r="AC398" s="7"/>
      <c r="AD398" s="7"/>
      <c r="AE398" s="7"/>
      <c r="AF398" s="7"/>
      <c r="AG398" s="7"/>
      <c r="AH398" s="7"/>
      <c r="AI398" s="7"/>
      <c r="AJ398" s="7"/>
      <c r="AK398" s="7"/>
      <c r="AL398" s="7"/>
    </row>
    <row r="399" spans="29:38">
      <c r="AC399" s="7"/>
      <c r="AD399" s="7"/>
      <c r="AE399" s="7"/>
      <c r="AF399" s="7"/>
      <c r="AG399" s="7"/>
      <c r="AH399" s="7"/>
      <c r="AI399" s="7"/>
      <c r="AJ399" s="7"/>
      <c r="AK399" s="7"/>
      <c r="AL399" s="7"/>
    </row>
    <row r="400" spans="29:38">
      <c r="AC400" s="7"/>
      <c r="AD400" s="7"/>
      <c r="AE400" s="7"/>
      <c r="AF400" s="7"/>
      <c r="AG400" s="7"/>
      <c r="AH400" s="7"/>
      <c r="AI400" s="7"/>
      <c r="AJ400" s="7"/>
      <c r="AK400" s="7"/>
      <c r="AL400" s="7"/>
    </row>
    <row r="401" spans="29:38">
      <c r="AC401" s="7"/>
      <c r="AD401" s="7"/>
      <c r="AE401" s="7"/>
      <c r="AF401" s="7"/>
      <c r="AG401" s="7"/>
      <c r="AH401" s="7"/>
      <c r="AI401" s="7"/>
      <c r="AJ401" s="7"/>
      <c r="AK401" s="7"/>
      <c r="AL401" s="7"/>
    </row>
    <row r="402" spans="29:38">
      <c r="AC402" s="7"/>
      <c r="AD402" s="7"/>
      <c r="AE402" s="7"/>
      <c r="AF402" s="7"/>
      <c r="AG402" s="7"/>
      <c r="AH402" s="7"/>
      <c r="AI402" s="7"/>
      <c r="AJ402" s="7"/>
      <c r="AK402" s="7"/>
      <c r="AL402" s="7"/>
    </row>
    <row r="403" spans="29:38">
      <c r="AC403" s="7"/>
      <c r="AD403" s="7"/>
      <c r="AE403" s="7"/>
      <c r="AF403" s="7"/>
      <c r="AG403" s="7"/>
      <c r="AH403" s="7"/>
      <c r="AI403" s="7"/>
      <c r="AJ403" s="7"/>
      <c r="AK403" s="7"/>
      <c r="AL403" s="7"/>
    </row>
    <row r="404" spans="29:38">
      <c r="AC404" s="7"/>
      <c r="AD404" s="7"/>
      <c r="AE404" s="7"/>
      <c r="AF404" s="7"/>
      <c r="AG404" s="7"/>
      <c r="AH404" s="7"/>
      <c r="AI404" s="7"/>
      <c r="AJ404" s="7"/>
      <c r="AK404" s="7"/>
      <c r="AL404" s="7"/>
    </row>
    <row r="405" spans="29:38">
      <c r="AC405" s="7"/>
      <c r="AD405" s="7"/>
      <c r="AE405" s="7"/>
      <c r="AF405" s="7"/>
      <c r="AG405" s="7"/>
      <c r="AH405" s="7"/>
      <c r="AI405" s="7"/>
      <c r="AJ405" s="7"/>
      <c r="AK405" s="7"/>
      <c r="AL405" s="7"/>
    </row>
    <row r="406" spans="29:38">
      <c r="AC406" s="7"/>
      <c r="AD406" s="7"/>
      <c r="AE406" s="7"/>
      <c r="AF406" s="7"/>
      <c r="AG406" s="7"/>
      <c r="AH406" s="7"/>
      <c r="AI406" s="7"/>
      <c r="AJ406" s="7"/>
      <c r="AK406" s="7"/>
      <c r="AL406" s="7"/>
    </row>
    <row r="407" spans="29:38">
      <c r="AC407" s="7"/>
      <c r="AD407" s="7"/>
      <c r="AE407" s="7"/>
      <c r="AF407" s="7"/>
      <c r="AG407" s="7"/>
      <c r="AH407" s="7"/>
      <c r="AI407" s="7"/>
      <c r="AJ407" s="7"/>
      <c r="AK407" s="7"/>
      <c r="AL407" s="7"/>
    </row>
    <row r="408" spans="29:38">
      <c r="AC408" s="7"/>
      <c r="AD408" s="7"/>
      <c r="AE408" s="7"/>
      <c r="AF408" s="7"/>
      <c r="AG408" s="7"/>
      <c r="AH408" s="7"/>
      <c r="AI408" s="7"/>
      <c r="AJ408" s="7"/>
      <c r="AK408" s="7"/>
      <c r="AL408" s="7"/>
    </row>
    <row r="409" spans="29:38">
      <c r="AC409" s="7"/>
      <c r="AD409" s="7"/>
      <c r="AE409" s="7"/>
      <c r="AF409" s="7"/>
      <c r="AG409" s="7"/>
      <c r="AH409" s="7"/>
      <c r="AI409" s="7"/>
      <c r="AJ409" s="7"/>
      <c r="AK409" s="7"/>
      <c r="AL409" s="7"/>
    </row>
    <row r="410" spans="29:38">
      <c r="AC410" s="7"/>
      <c r="AD410" s="7"/>
      <c r="AE410" s="7"/>
      <c r="AF410" s="7"/>
      <c r="AG410" s="7"/>
      <c r="AH410" s="7"/>
      <c r="AI410" s="7"/>
      <c r="AJ410" s="7"/>
      <c r="AK410" s="7"/>
      <c r="AL410" s="7"/>
    </row>
    <row r="411" spans="29:38">
      <c r="AC411" s="7"/>
      <c r="AD411" s="7"/>
      <c r="AE411" s="7"/>
      <c r="AF411" s="7"/>
      <c r="AG411" s="7"/>
      <c r="AH411" s="7"/>
      <c r="AI411" s="7"/>
      <c r="AJ411" s="7"/>
      <c r="AK411" s="7"/>
      <c r="AL411" s="7"/>
    </row>
    <row r="412" spans="29:38">
      <c r="AC412" s="7"/>
      <c r="AD412" s="7"/>
      <c r="AE412" s="7"/>
      <c r="AF412" s="7"/>
      <c r="AG412" s="7"/>
      <c r="AH412" s="7"/>
      <c r="AI412" s="7"/>
      <c r="AJ412" s="7"/>
      <c r="AK412" s="7"/>
      <c r="AL412" s="7"/>
    </row>
    <row r="413" spans="29:38">
      <c r="AC413" s="7"/>
      <c r="AD413" s="7"/>
      <c r="AE413" s="7"/>
      <c r="AF413" s="7"/>
      <c r="AG413" s="7"/>
      <c r="AH413" s="7"/>
      <c r="AI413" s="7"/>
      <c r="AJ413" s="7"/>
      <c r="AK413" s="7"/>
      <c r="AL413" s="7"/>
    </row>
    <row r="414" spans="29:38">
      <c r="AC414" s="7"/>
      <c r="AD414" s="7"/>
      <c r="AE414" s="7"/>
      <c r="AF414" s="7"/>
      <c r="AG414" s="7"/>
      <c r="AH414" s="7"/>
      <c r="AI414" s="7"/>
      <c r="AJ414" s="7"/>
      <c r="AK414" s="7"/>
      <c r="AL414" s="7"/>
    </row>
    <row r="415" spans="29:38">
      <c r="AC415" s="7"/>
      <c r="AD415" s="7"/>
      <c r="AE415" s="7"/>
      <c r="AF415" s="7"/>
      <c r="AG415" s="7"/>
      <c r="AH415" s="7"/>
      <c r="AI415" s="7"/>
      <c r="AJ415" s="7"/>
      <c r="AK415" s="7"/>
      <c r="AL415" s="7"/>
    </row>
    <row r="416" spans="29:38">
      <c r="AC416" s="7"/>
      <c r="AD416" s="7"/>
      <c r="AE416" s="7"/>
      <c r="AF416" s="7"/>
      <c r="AG416" s="7"/>
      <c r="AH416" s="7"/>
      <c r="AI416" s="7"/>
      <c r="AJ416" s="7"/>
      <c r="AK416" s="7"/>
      <c r="AL416" s="7"/>
    </row>
    <row r="417" spans="29:38">
      <c r="AC417" s="7"/>
      <c r="AD417" s="7"/>
      <c r="AE417" s="7"/>
      <c r="AF417" s="7"/>
      <c r="AG417" s="7"/>
      <c r="AH417" s="7"/>
      <c r="AI417" s="7"/>
      <c r="AJ417" s="7"/>
      <c r="AK417" s="7"/>
      <c r="AL417" s="7"/>
    </row>
    <row r="418" spans="29:38">
      <c r="AC418" s="7"/>
      <c r="AD418" s="7"/>
      <c r="AE418" s="7"/>
      <c r="AF418" s="7"/>
      <c r="AG418" s="7"/>
      <c r="AH418" s="7"/>
      <c r="AI418" s="7"/>
      <c r="AJ418" s="7"/>
      <c r="AK418" s="7"/>
      <c r="AL418" s="7"/>
    </row>
    <row r="419" spans="29:38">
      <c r="AC419" s="7"/>
      <c r="AD419" s="7"/>
      <c r="AE419" s="7"/>
      <c r="AF419" s="7"/>
      <c r="AG419" s="7"/>
      <c r="AH419" s="7"/>
      <c r="AI419" s="7"/>
      <c r="AJ419" s="7"/>
      <c r="AK419" s="7"/>
      <c r="AL419" s="7"/>
    </row>
    <row r="420" spans="29:38">
      <c r="AC420" s="7"/>
      <c r="AD420" s="7"/>
      <c r="AE420" s="7"/>
      <c r="AF420" s="7"/>
      <c r="AG420" s="7"/>
      <c r="AH420" s="7"/>
      <c r="AI420" s="7"/>
      <c r="AJ420" s="7"/>
      <c r="AK420" s="7"/>
      <c r="AL420" s="7"/>
    </row>
    <row r="421" spans="29:38">
      <c r="AC421" s="7"/>
      <c r="AD421" s="7"/>
      <c r="AE421" s="7"/>
      <c r="AF421" s="7"/>
      <c r="AG421" s="7"/>
      <c r="AH421" s="7"/>
      <c r="AI421" s="7"/>
      <c r="AJ421" s="7"/>
      <c r="AK421" s="7"/>
      <c r="AL421" s="7"/>
    </row>
    <row r="422" spans="29:38">
      <c r="AC422" s="7"/>
      <c r="AD422" s="7"/>
      <c r="AE422" s="7"/>
      <c r="AF422" s="7"/>
      <c r="AG422" s="7"/>
      <c r="AH422" s="7"/>
      <c r="AI422" s="7"/>
      <c r="AJ422" s="7"/>
      <c r="AK422" s="7"/>
      <c r="AL422" s="7"/>
    </row>
    <row r="423" spans="29:38">
      <c r="AC423" s="7"/>
      <c r="AD423" s="7"/>
      <c r="AE423" s="7"/>
      <c r="AF423" s="7"/>
      <c r="AG423" s="7"/>
      <c r="AH423" s="7"/>
      <c r="AI423" s="7"/>
      <c r="AJ423" s="7"/>
      <c r="AK423" s="7"/>
      <c r="AL423" s="7"/>
    </row>
    <row r="424" spans="29:38">
      <c r="AC424" s="7"/>
      <c r="AD424" s="7"/>
      <c r="AE424" s="7"/>
      <c r="AF424" s="7"/>
      <c r="AG424" s="7"/>
      <c r="AH424" s="7"/>
      <c r="AI424" s="7"/>
      <c r="AJ424" s="7"/>
      <c r="AK424" s="7"/>
      <c r="AL424" s="7"/>
    </row>
    <row r="425" spans="29:38">
      <c r="AC425" s="7"/>
      <c r="AD425" s="7"/>
      <c r="AE425" s="7"/>
      <c r="AF425" s="7"/>
      <c r="AG425" s="7"/>
      <c r="AH425" s="7"/>
      <c r="AI425" s="7"/>
      <c r="AJ425" s="7"/>
      <c r="AK425" s="7"/>
      <c r="AL425" s="7"/>
    </row>
    <row r="426" spans="29:38">
      <c r="AC426" s="7"/>
      <c r="AD426" s="7"/>
      <c r="AE426" s="7"/>
      <c r="AF426" s="7"/>
      <c r="AG426" s="7"/>
      <c r="AH426" s="7"/>
      <c r="AI426" s="7"/>
      <c r="AJ426" s="7"/>
      <c r="AK426" s="7"/>
      <c r="AL426" s="7"/>
    </row>
    <row r="427" spans="29:38">
      <c r="AC427" s="7"/>
      <c r="AD427" s="7"/>
      <c r="AE427" s="7"/>
      <c r="AF427" s="7"/>
      <c r="AG427" s="7"/>
      <c r="AH427" s="7"/>
      <c r="AI427" s="7"/>
      <c r="AJ427" s="7"/>
      <c r="AK427" s="7"/>
      <c r="AL427" s="7"/>
    </row>
    <row r="428" spans="29:38">
      <c r="AC428" s="7"/>
      <c r="AD428" s="7"/>
      <c r="AE428" s="7"/>
      <c r="AF428" s="7"/>
      <c r="AG428" s="7"/>
      <c r="AH428" s="7"/>
      <c r="AI428" s="7"/>
      <c r="AJ428" s="7"/>
      <c r="AK428" s="7"/>
      <c r="AL428" s="7"/>
    </row>
    <row r="429" spans="29:38">
      <c r="AC429" s="7"/>
      <c r="AD429" s="7"/>
      <c r="AE429" s="7"/>
      <c r="AF429" s="7"/>
      <c r="AG429" s="7"/>
      <c r="AH429" s="7"/>
      <c r="AI429" s="7"/>
      <c r="AJ429" s="7"/>
      <c r="AK429" s="7"/>
      <c r="AL429" s="7"/>
    </row>
    <row r="430" spans="29:38">
      <c r="AC430" s="7"/>
      <c r="AD430" s="7"/>
      <c r="AE430" s="7"/>
      <c r="AF430" s="7"/>
      <c r="AG430" s="7"/>
      <c r="AH430" s="7"/>
      <c r="AI430" s="7"/>
      <c r="AJ430" s="7"/>
      <c r="AK430" s="7"/>
      <c r="AL430" s="7"/>
    </row>
    <row r="431" spans="29:38">
      <c r="AC431" s="7"/>
      <c r="AD431" s="7"/>
      <c r="AE431" s="7"/>
      <c r="AF431" s="7"/>
      <c r="AG431" s="7"/>
      <c r="AH431" s="7"/>
      <c r="AI431" s="7"/>
      <c r="AJ431" s="7"/>
      <c r="AK431" s="7"/>
      <c r="AL431" s="7"/>
    </row>
    <row r="432" spans="29:38">
      <c r="AC432" s="7"/>
      <c r="AD432" s="7"/>
      <c r="AE432" s="7"/>
      <c r="AF432" s="7"/>
      <c r="AG432" s="7"/>
      <c r="AH432" s="7"/>
      <c r="AI432" s="7"/>
      <c r="AJ432" s="7"/>
      <c r="AK432" s="7"/>
      <c r="AL432" s="7"/>
    </row>
    <row r="433" spans="29:38">
      <c r="AC433" s="7"/>
      <c r="AD433" s="7"/>
      <c r="AE433" s="7"/>
      <c r="AF433" s="7"/>
      <c r="AG433" s="7"/>
      <c r="AH433" s="7"/>
      <c r="AI433" s="7"/>
      <c r="AJ433" s="7"/>
      <c r="AK433" s="7"/>
      <c r="AL433" s="7"/>
    </row>
    <row r="434" spans="29:38">
      <c r="AC434" s="7"/>
      <c r="AD434" s="7"/>
      <c r="AE434" s="7"/>
      <c r="AF434" s="7"/>
      <c r="AG434" s="7"/>
      <c r="AH434" s="7"/>
      <c r="AI434" s="7"/>
      <c r="AJ434" s="7"/>
      <c r="AK434" s="7"/>
      <c r="AL434" s="7"/>
    </row>
    <row r="435" spans="29:38">
      <c r="AC435" s="7"/>
      <c r="AD435" s="7"/>
      <c r="AE435" s="7"/>
      <c r="AF435" s="7"/>
      <c r="AG435" s="7"/>
      <c r="AH435" s="7"/>
      <c r="AI435" s="7"/>
      <c r="AJ435" s="7"/>
      <c r="AK435" s="7"/>
      <c r="AL435" s="7"/>
    </row>
    <row r="436" spans="29:38">
      <c r="AC436" s="7"/>
      <c r="AD436" s="7"/>
      <c r="AE436" s="7"/>
      <c r="AF436" s="7"/>
      <c r="AG436" s="7"/>
      <c r="AH436" s="7"/>
      <c r="AI436" s="7"/>
      <c r="AJ436" s="7"/>
      <c r="AK436" s="7"/>
      <c r="AL436" s="7"/>
    </row>
    <row r="437" spans="29:38">
      <c r="AC437" s="7"/>
      <c r="AD437" s="7"/>
      <c r="AE437" s="7"/>
      <c r="AF437" s="7"/>
      <c r="AG437" s="7"/>
      <c r="AH437" s="7"/>
      <c r="AI437" s="7"/>
      <c r="AJ437" s="7"/>
      <c r="AK437" s="7"/>
      <c r="AL437" s="7"/>
    </row>
    <row r="438" spans="29:38">
      <c r="AC438" s="7"/>
      <c r="AD438" s="7"/>
      <c r="AE438" s="7"/>
      <c r="AF438" s="7"/>
      <c r="AG438" s="7"/>
      <c r="AH438" s="7"/>
      <c r="AI438" s="7"/>
      <c r="AJ438" s="7"/>
      <c r="AK438" s="7"/>
      <c r="AL438" s="7"/>
    </row>
    <row r="439" spans="29:38">
      <c r="AC439" s="7"/>
      <c r="AD439" s="7"/>
      <c r="AE439" s="7"/>
      <c r="AF439" s="7"/>
      <c r="AG439" s="7"/>
      <c r="AH439" s="7"/>
      <c r="AI439" s="7"/>
      <c r="AJ439" s="7"/>
      <c r="AK439" s="7"/>
      <c r="AL439" s="7"/>
    </row>
    <row r="440" spans="29:38">
      <c r="AC440" s="7"/>
      <c r="AD440" s="7"/>
      <c r="AE440" s="7"/>
      <c r="AF440" s="7"/>
      <c r="AG440" s="7"/>
      <c r="AH440" s="7"/>
      <c r="AI440" s="7"/>
      <c r="AJ440" s="7"/>
      <c r="AK440" s="7"/>
      <c r="AL440" s="7"/>
    </row>
    <row r="441" spans="29:38">
      <c r="AC441" s="7"/>
      <c r="AD441" s="7"/>
      <c r="AE441" s="7"/>
      <c r="AF441" s="7"/>
      <c r="AG441" s="7"/>
      <c r="AH441" s="7"/>
      <c r="AI441" s="7"/>
      <c r="AJ441" s="7"/>
      <c r="AK441" s="7"/>
      <c r="AL441" s="7"/>
    </row>
    <row r="442" spans="29:38">
      <c r="AC442" s="7"/>
      <c r="AD442" s="7"/>
      <c r="AE442" s="7"/>
      <c r="AF442" s="7"/>
      <c r="AG442" s="7"/>
      <c r="AH442" s="7"/>
      <c r="AI442" s="7"/>
      <c r="AJ442" s="7"/>
      <c r="AK442" s="7"/>
      <c r="AL442" s="7"/>
    </row>
    <row r="443" spans="29:38">
      <c r="AC443" s="7"/>
      <c r="AD443" s="7"/>
      <c r="AE443" s="7"/>
      <c r="AF443" s="7"/>
      <c r="AG443" s="7"/>
      <c r="AH443" s="7"/>
      <c r="AI443" s="7"/>
      <c r="AJ443" s="7"/>
      <c r="AK443" s="7"/>
      <c r="AL443" s="7"/>
    </row>
    <row r="444" spans="29:38">
      <c r="AC444" s="7"/>
      <c r="AD444" s="7"/>
      <c r="AE444" s="7"/>
      <c r="AF444" s="7"/>
      <c r="AG444" s="7"/>
      <c r="AH444" s="7"/>
      <c r="AI444" s="7"/>
      <c r="AJ444" s="7"/>
      <c r="AK444" s="7"/>
      <c r="AL444" s="7"/>
    </row>
    <row r="445" spans="29:38">
      <c r="AC445" s="7"/>
      <c r="AD445" s="7"/>
      <c r="AE445" s="7"/>
      <c r="AF445" s="7"/>
      <c r="AG445" s="7"/>
      <c r="AH445" s="7"/>
      <c r="AI445" s="7"/>
      <c r="AJ445" s="7"/>
      <c r="AK445" s="7"/>
      <c r="AL445" s="7"/>
    </row>
    <row r="446" spans="29:38">
      <c r="AC446" s="7"/>
      <c r="AD446" s="7"/>
      <c r="AE446" s="7"/>
      <c r="AF446" s="7"/>
      <c r="AG446" s="7"/>
      <c r="AH446" s="7"/>
      <c r="AI446" s="7"/>
      <c r="AJ446" s="7"/>
      <c r="AK446" s="7"/>
      <c r="AL446" s="7"/>
    </row>
    <row r="447" spans="29:38">
      <c r="AC447" s="7"/>
      <c r="AD447" s="7"/>
      <c r="AE447" s="7"/>
      <c r="AF447" s="7"/>
      <c r="AG447" s="7"/>
      <c r="AH447" s="7"/>
      <c r="AI447" s="7"/>
      <c r="AJ447" s="7"/>
      <c r="AK447" s="7"/>
      <c r="AL447" s="7"/>
    </row>
    <row r="448" spans="29:38">
      <c r="AC448" s="7"/>
      <c r="AD448" s="7"/>
      <c r="AE448" s="7"/>
      <c r="AF448" s="7"/>
      <c r="AG448" s="7"/>
      <c r="AH448" s="7"/>
      <c r="AI448" s="7"/>
      <c r="AJ448" s="7"/>
      <c r="AK448" s="7"/>
      <c r="AL448" s="7"/>
    </row>
    <row r="449" spans="29:38">
      <c r="AC449" s="7"/>
      <c r="AD449" s="7"/>
      <c r="AE449" s="7"/>
      <c r="AF449" s="7"/>
      <c r="AG449" s="7"/>
      <c r="AH449" s="7"/>
      <c r="AI449" s="7"/>
      <c r="AJ449" s="7"/>
      <c r="AK449" s="7"/>
      <c r="AL449" s="7"/>
    </row>
    <row r="450" spans="29:38">
      <c r="AC450" s="7"/>
      <c r="AD450" s="7"/>
      <c r="AE450" s="7"/>
      <c r="AF450" s="7"/>
      <c r="AG450" s="7"/>
      <c r="AH450" s="7"/>
      <c r="AI450" s="7"/>
      <c r="AJ450" s="7"/>
      <c r="AK450" s="7"/>
      <c r="AL450" s="7"/>
    </row>
    <row r="451" spans="29:38">
      <c r="AC451" s="7"/>
      <c r="AD451" s="7"/>
      <c r="AE451" s="7"/>
      <c r="AF451" s="7"/>
      <c r="AG451" s="7"/>
      <c r="AH451" s="7"/>
      <c r="AI451" s="7"/>
      <c r="AJ451" s="7"/>
      <c r="AK451" s="7"/>
      <c r="AL451" s="7"/>
    </row>
    <row r="452" spans="29:38">
      <c r="AC452" s="7"/>
      <c r="AD452" s="7"/>
      <c r="AE452" s="7"/>
      <c r="AF452" s="7"/>
      <c r="AG452" s="7"/>
      <c r="AH452" s="7"/>
      <c r="AI452" s="7"/>
      <c r="AJ452" s="7"/>
      <c r="AK452" s="7"/>
      <c r="AL452" s="7"/>
    </row>
    <row r="453" spans="29:38">
      <c r="AC453" s="7"/>
      <c r="AD453" s="7"/>
      <c r="AE453" s="7"/>
      <c r="AF453" s="7"/>
      <c r="AG453" s="7"/>
      <c r="AH453" s="7"/>
      <c r="AI453" s="7"/>
      <c r="AJ453" s="7"/>
      <c r="AK453" s="7"/>
      <c r="AL453" s="7"/>
    </row>
    <row r="454" spans="29:38">
      <c r="AC454" s="7"/>
      <c r="AD454" s="7"/>
      <c r="AE454" s="7"/>
      <c r="AF454" s="7"/>
      <c r="AG454" s="7"/>
      <c r="AH454" s="7"/>
      <c r="AI454" s="7"/>
      <c r="AJ454" s="7"/>
      <c r="AK454" s="7"/>
      <c r="AL454" s="7"/>
    </row>
    <row r="455" spans="29:38">
      <c r="AC455" s="7"/>
      <c r="AD455" s="7"/>
      <c r="AE455" s="7"/>
      <c r="AF455" s="7"/>
      <c r="AG455" s="7"/>
      <c r="AH455" s="7"/>
      <c r="AI455" s="7"/>
      <c r="AJ455" s="7"/>
      <c r="AK455" s="7"/>
      <c r="AL455" s="7"/>
    </row>
    <row r="456" spans="29:38">
      <c r="AC456" s="7"/>
      <c r="AD456" s="7"/>
      <c r="AE456" s="7"/>
      <c r="AF456" s="7"/>
      <c r="AG456" s="7"/>
      <c r="AH456" s="7"/>
      <c r="AI456" s="7"/>
      <c r="AJ456" s="7"/>
      <c r="AK456" s="7"/>
      <c r="AL456" s="7"/>
    </row>
    <row r="457" spans="29:38">
      <c r="AC457" s="7"/>
      <c r="AD457" s="7"/>
      <c r="AE457" s="7"/>
      <c r="AF457" s="7"/>
      <c r="AG457" s="7"/>
      <c r="AH457" s="7"/>
      <c r="AI457" s="7"/>
      <c r="AJ457" s="7"/>
      <c r="AK457" s="7"/>
      <c r="AL457" s="7"/>
    </row>
    <row r="458" spans="29:38">
      <c r="AC458" s="7"/>
      <c r="AD458" s="7"/>
      <c r="AE458" s="7"/>
      <c r="AF458" s="7"/>
      <c r="AG458" s="7"/>
      <c r="AH458" s="7"/>
      <c r="AI458" s="7"/>
      <c r="AJ458" s="7"/>
      <c r="AK458" s="7"/>
      <c r="AL458" s="7"/>
    </row>
    <row r="459" spans="29:38">
      <c r="AC459" s="7"/>
      <c r="AD459" s="7"/>
      <c r="AE459" s="7"/>
      <c r="AF459" s="7"/>
      <c r="AG459" s="7"/>
      <c r="AH459" s="7"/>
      <c r="AI459" s="7"/>
      <c r="AJ459" s="7"/>
      <c r="AK459" s="7"/>
      <c r="AL459" s="7"/>
    </row>
    <row r="460" spans="29:38">
      <c r="AC460" s="7"/>
      <c r="AD460" s="7"/>
      <c r="AE460" s="7"/>
      <c r="AF460" s="7"/>
      <c r="AG460" s="7"/>
      <c r="AH460" s="7"/>
      <c r="AI460" s="7"/>
      <c r="AJ460" s="7"/>
      <c r="AK460" s="7"/>
      <c r="AL460" s="7"/>
    </row>
    <row r="461" spans="29:38">
      <c r="AC461" s="7"/>
      <c r="AD461" s="7"/>
      <c r="AE461" s="7"/>
      <c r="AF461" s="7"/>
      <c r="AG461" s="7"/>
      <c r="AH461" s="7"/>
      <c r="AI461" s="7"/>
      <c r="AJ461" s="7"/>
      <c r="AK461" s="7"/>
      <c r="AL461" s="7"/>
    </row>
    <row r="462" spans="29:38">
      <c r="AC462" s="7"/>
      <c r="AD462" s="7"/>
      <c r="AE462" s="7"/>
      <c r="AF462" s="7"/>
      <c r="AG462" s="7"/>
      <c r="AH462" s="7"/>
      <c r="AI462" s="7"/>
      <c r="AJ462" s="7"/>
      <c r="AK462" s="7"/>
      <c r="AL462" s="7"/>
    </row>
    <row r="463" spans="29:38">
      <c r="AC463" s="7"/>
      <c r="AD463" s="7"/>
      <c r="AE463" s="7"/>
      <c r="AF463" s="7"/>
      <c r="AG463" s="7"/>
      <c r="AH463" s="7"/>
      <c r="AI463" s="7"/>
      <c r="AJ463" s="7"/>
      <c r="AK463" s="7"/>
      <c r="AL463" s="7"/>
    </row>
    <row r="464" spans="29:38">
      <c r="AC464" s="7"/>
      <c r="AD464" s="7"/>
      <c r="AE464" s="7"/>
      <c r="AF464" s="7"/>
      <c r="AG464" s="7"/>
      <c r="AH464" s="7"/>
      <c r="AI464" s="7"/>
      <c r="AJ464" s="7"/>
      <c r="AK464" s="7"/>
      <c r="AL464" s="7"/>
    </row>
    <row r="465" spans="29:38">
      <c r="AC465" s="7"/>
      <c r="AD465" s="7"/>
      <c r="AE465" s="7"/>
      <c r="AF465" s="7"/>
      <c r="AG465" s="7"/>
      <c r="AH465" s="7"/>
      <c r="AI465" s="7"/>
      <c r="AJ465" s="7"/>
      <c r="AK465" s="7"/>
      <c r="AL465" s="7"/>
    </row>
    <row r="466" spans="29:38">
      <c r="AC466" s="7"/>
      <c r="AD466" s="7"/>
      <c r="AE466" s="7"/>
      <c r="AF466" s="7"/>
      <c r="AG466" s="7"/>
      <c r="AH466" s="7"/>
      <c r="AI466" s="7"/>
      <c r="AJ466" s="7"/>
      <c r="AK466" s="7"/>
      <c r="AL466" s="7"/>
    </row>
    <row r="467" spans="29:38">
      <c r="AC467" s="7"/>
      <c r="AD467" s="7"/>
      <c r="AE467" s="7"/>
      <c r="AF467" s="7"/>
      <c r="AG467" s="7"/>
      <c r="AH467" s="7"/>
      <c r="AI467" s="7"/>
      <c r="AJ467" s="7"/>
      <c r="AK467" s="7"/>
      <c r="AL467" s="7"/>
    </row>
    <row r="468" spans="29:38">
      <c r="AC468" s="7"/>
      <c r="AD468" s="7"/>
      <c r="AE468" s="7"/>
      <c r="AF468" s="7"/>
      <c r="AG468" s="7"/>
      <c r="AH468" s="7"/>
      <c r="AI468" s="7"/>
      <c r="AJ468" s="7"/>
      <c r="AK468" s="7"/>
      <c r="AL468" s="7"/>
    </row>
    <row r="469" spans="29:38">
      <c r="AC469" s="7"/>
      <c r="AD469" s="7"/>
      <c r="AE469" s="7"/>
      <c r="AF469" s="7"/>
      <c r="AG469" s="7"/>
      <c r="AH469" s="7"/>
      <c r="AI469" s="7"/>
      <c r="AJ469" s="7"/>
      <c r="AK469" s="7"/>
      <c r="AL469" s="7"/>
    </row>
    <row r="470" spans="29:38">
      <c r="AC470" s="7"/>
      <c r="AD470" s="7"/>
      <c r="AE470" s="7"/>
      <c r="AF470" s="7"/>
      <c r="AG470" s="7"/>
      <c r="AH470" s="7"/>
      <c r="AI470" s="7"/>
      <c r="AJ470" s="7"/>
      <c r="AK470" s="7"/>
      <c r="AL470" s="7"/>
    </row>
    <row r="471" spans="29:38">
      <c r="AC471" s="7"/>
      <c r="AD471" s="7"/>
      <c r="AE471" s="7"/>
      <c r="AF471" s="7"/>
      <c r="AG471" s="7"/>
      <c r="AH471" s="7"/>
      <c r="AI471" s="7"/>
      <c r="AJ471" s="7"/>
      <c r="AK471" s="7"/>
      <c r="AL471" s="7"/>
    </row>
    <row r="472" spans="29:38">
      <c r="AC472" s="7"/>
      <c r="AD472" s="7"/>
      <c r="AE472" s="7"/>
      <c r="AF472" s="7"/>
      <c r="AG472" s="7"/>
      <c r="AH472" s="7"/>
      <c r="AI472" s="7"/>
      <c r="AJ472" s="7"/>
      <c r="AK472" s="7"/>
      <c r="AL472" s="7"/>
    </row>
    <row r="473" spans="29:38">
      <c r="AC473" s="7"/>
      <c r="AD473" s="7"/>
      <c r="AE473" s="7"/>
      <c r="AF473" s="7"/>
      <c r="AG473" s="7"/>
      <c r="AH473" s="7"/>
      <c r="AI473" s="7"/>
      <c r="AJ473" s="7"/>
      <c r="AK473" s="7"/>
      <c r="AL473" s="7"/>
    </row>
    <row r="474" spans="29:38">
      <c r="AC474" s="7"/>
      <c r="AD474" s="7"/>
      <c r="AE474" s="7"/>
      <c r="AF474" s="7"/>
      <c r="AG474" s="7"/>
      <c r="AH474" s="7"/>
      <c r="AI474" s="7"/>
      <c r="AJ474" s="7"/>
      <c r="AK474" s="7"/>
      <c r="AL474" s="7"/>
    </row>
    <row r="475" spans="29:38">
      <c r="AC475" s="7"/>
      <c r="AD475" s="7"/>
      <c r="AE475" s="7"/>
      <c r="AF475" s="7"/>
      <c r="AG475" s="7"/>
      <c r="AH475" s="7"/>
      <c r="AI475" s="7"/>
      <c r="AJ475" s="7"/>
      <c r="AK475" s="7"/>
      <c r="AL475" s="7"/>
    </row>
    <row r="476" spans="29:38">
      <c r="AC476" s="7"/>
      <c r="AD476" s="7"/>
      <c r="AE476" s="7"/>
      <c r="AF476" s="7"/>
      <c r="AG476" s="7"/>
      <c r="AH476" s="7"/>
      <c r="AI476" s="7"/>
      <c r="AJ476" s="7"/>
      <c r="AK476" s="7"/>
      <c r="AL476" s="7"/>
    </row>
    <row r="477" spans="29:38">
      <c r="AC477" s="7"/>
      <c r="AD477" s="7"/>
      <c r="AE477" s="7"/>
      <c r="AF477" s="7"/>
      <c r="AG477" s="7"/>
      <c r="AH477" s="7"/>
      <c r="AI477" s="7"/>
      <c r="AJ477" s="7"/>
      <c r="AK477" s="7"/>
      <c r="AL477" s="7"/>
    </row>
    <row r="478" spans="29:38">
      <c r="AC478" s="7"/>
      <c r="AD478" s="7"/>
      <c r="AE478" s="7"/>
      <c r="AF478" s="7"/>
      <c r="AG478" s="7"/>
      <c r="AH478" s="7"/>
      <c r="AI478" s="7"/>
      <c r="AJ478" s="7"/>
      <c r="AK478" s="7"/>
      <c r="AL478" s="7"/>
    </row>
    <row r="479" spans="29:38">
      <c r="AC479" s="7"/>
      <c r="AD479" s="7"/>
      <c r="AE479" s="7"/>
      <c r="AF479" s="7"/>
      <c r="AG479" s="7"/>
      <c r="AH479" s="7"/>
      <c r="AI479" s="7"/>
      <c r="AJ479" s="7"/>
      <c r="AK479" s="7"/>
      <c r="AL479" s="7"/>
    </row>
    <row r="480" spans="29:38">
      <c r="AC480" s="7"/>
      <c r="AD480" s="7"/>
      <c r="AE480" s="7"/>
      <c r="AF480" s="7"/>
      <c r="AG480" s="7"/>
      <c r="AH480" s="7"/>
      <c r="AI480" s="7"/>
      <c r="AJ480" s="7"/>
      <c r="AK480" s="7"/>
      <c r="AL480" s="7"/>
    </row>
    <row r="481" spans="29:38">
      <c r="AC481" s="7"/>
      <c r="AD481" s="7"/>
      <c r="AE481" s="7"/>
      <c r="AF481" s="7"/>
      <c r="AG481" s="7"/>
      <c r="AH481" s="7"/>
      <c r="AI481" s="7"/>
      <c r="AJ481" s="7"/>
      <c r="AK481" s="7"/>
      <c r="AL481" s="7"/>
    </row>
    <row r="482" spans="29:38">
      <c r="AC482" s="7"/>
      <c r="AD482" s="7"/>
      <c r="AE482" s="7"/>
      <c r="AF482" s="7"/>
      <c r="AG482" s="7"/>
      <c r="AH482" s="7"/>
      <c r="AI482" s="7"/>
      <c r="AJ482" s="7"/>
      <c r="AK482" s="7"/>
      <c r="AL482" s="7"/>
    </row>
    <row r="483" spans="29:38">
      <c r="AC483" s="7"/>
      <c r="AD483" s="7"/>
      <c r="AE483" s="7"/>
      <c r="AF483" s="7"/>
      <c r="AG483" s="7"/>
      <c r="AH483" s="7"/>
      <c r="AI483" s="7"/>
      <c r="AJ483" s="7"/>
      <c r="AK483" s="7"/>
      <c r="AL483" s="7"/>
    </row>
    <row r="484" spans="29:38">
      <c r="AC484" s="7"/>
      <c r="AD484" s="7"/>
      <c r="AE484" s="7"/>
      <c r="AF484" s="7"/>
      <c r="AG484" s="7"/>
      <c r="AH484" s="7"/>
      <c r="AI484" s="7"/>
      <c r="AJ484" s="7"/>
      <c r="AK484" s="7"/>
      <c r="AL484" s="7"/>
    </row>
    <row r="485" spans="29:38">
      <c r="AC485" s="7"/>
      <c r="AD485" s="7"/>
      <c r="AE485" s="7"/>
      <c r="AF485" s="7"/>
      <c r="AG485" s="7"/>
      <c r="AH485" s="7"/>
      <c r="AI485" s="7"/>
      <c r="AJ485" s="7"/>
      <c r="AK485" s="7"/>
      <c r="AL485" s="7"/>
    </row>
    <row r="486" spans="29:38">
      <c r="AC486" s="7"/>
      <c r="AD486" s="7"/>
      <c r="AE486" s="7"/>
      <c r="AF486" s="7"/>
      <c r="AG486" s="7"/>
      <c r="AH486" s="7"/>
      <c r="AI486" s="7"/>
      <c r="AJ486" s="7"/>
      <c r="AK486" s="7"/>
      <c r="AL486" s="7"/>
    </row>
    <row r="487" spans="29:38">
      <c r="AC487" s="7"/>
      <c r="AD487" s="7"/>
      <c r="AE487" s="7"/>
      <c r="AF487" s="7"/>
      <c r="AG487" s="7"/>
      <c r="AH487" s="7"/>
      <c r="AI487" s="7"/>
      <c r="AJ487" s="7"/>
      <c r="AK487" s="7"/>
      <c r="AL487" s="7"/>
    </row>
    <row r="488" spans="29:38">
      <c r="AC488" s="7"/>
      <c r="AD488" s="7"/>
      <c r="AE488" s="7"/>
      <c r="AF488" s="7"/>
      <c r="AG488" s="7"/>
      <c r="AH488" s="7"/>
      <c r="AI488" s="7"/>
      <c r="AJ488" s="7"/>
      <c r="AK488" s="7"/>
      <c r="AL488" s="7"/>
    </row>
    <row r="489" spans="29:38">
      <c r="AC489" s="7"/>
      <c r="AD489" s="7"/>
      <c r="AE489" s="7"/>
      <c r="AF489" s="7"/>
      <c r="AG489" s="7"/>
      <c r="AH489" s="7"/>
      <c r="AI489" s="7"/>
      <c r="AJ489" s="7"/>
      <c r="AK489" s="7"/>
      <c r="AL489" s="7"/>
    </row>
    <row r="490" spans="29:38">
      <c r="AC490" s="7"/>
      <c r="AD490" s="7"/>
      <c r="AE490" s="7"/>
      <c r="AF490" s="7"/>
      <c r="AG490" s="7"/>
      <c r="AH490" s="7"/>
      <c r="AI490" s="7"/>
      <c r="AJ490" s="7"/>
      <c r="AK490" s="7"/>
      <c r="AL490" s="7"/>
    </row>
    <row r="491" spans="29:38">
      <c r="AC491" s="7"/>
      <c r="AD491" s="7"/>
      <c r="AE491" s="7"/>
      <c r="AF491" s="7"/>
      <c r="AG491" s="7"/>
      <c r="AH491" s="7"/>
      <c r="AI491" s="7"/>
      <c r="AJ491" s="7"/>
      <c r="AK491" s="7"/>
      <c r="AL491" s="7"/>
    </row>
    <row r="492" spans="29:38">
      <c r="AC492" s="7"/>
      <c r="AD492" s="7"/>
      <c r="AE492" s="7"/>
      <c r="AF492" s="7"/>
      <c r="AG492" s="7"/>
      <c r="AH492" s="7"/>
      <c r="AI492" s="7"/>
      <c r="AJ492" s="7"/>
      <c r="AK492" s="7"/>
      <c r="AL492" s="7"/>
    </row>
    <row r="493" spans="29:38">
      <c r="AC493" s="7"/>
      <c r="AD493" s="7"/>
      <c r="AE493" s="7"/>
      <c r="AF493" s="7"/>
      <c r="AG493" s="7"/>
      <c r="AH493" s="7"/>
      <c r="AI493" s="7"/>
      <c r="AJ493" s="7"/>
      <c r="AK493" s="7"/>
      <c r="AL493" s="7"/>
    </row>
    <row r="494" spans="29:38">
      <c r="AC494" s="7"/>
      <c r="AD494" s="7"/>
      <c r="AE494" s="7"/>
      <c r="AF494" s="7"/>
      <c r="AG494" s="7"/>
      <c r="AH494" s="7"/>
      <c r="AI494" s="7"/>
      <c r="AJ494" s="7"/>
      <c r="AK494" s="7"/>
      <c r="AL494" s="7"/>
    </row>
    <row r="495" spans="29:38">
      <c r="AC495" s="7"/>
      <c r="AD495" s="7"/>
      <c r="AE495" s="7"/>
      <c r="AF495" s="7"/>
      <c r="AG495" s="7"/>
      <c r="AH495" s="7"/>
      <c r="AI495" s="7"/>
      <c r="AJ495" s="7"/>
      <c r="AK495" s="7"/>
      <c r="AL495" s="7"/>
    </row>
    <row r="496" spans="29:38">
      <c r="AC496" s="7"/>
      <c r="AD496" s="7"/>
      <c r="AE496" s="7"/>
      <c r="AF496" s="7"/>
      <c r="AG496" s="7"/>
      <c r="AH496" s="7"/>
      <c r="AI496" s="7"/>
      <c r="AJ496" s="7"/>
      <c r="AK496" s="7"/>
      <c r="AL496" s="7"/>
    </row>
    <row r="497" spans="29:38">
      <c r="AC497" s="7"/>
      <c r="AD497" s="7"/>
      <c r="AE497" s="7"/>
      <c r="AF497" s="7"/>
      <c r="AG497" s="7"/>
      <c r="AH497" s="7"/>
      <c r="AI497" s="7"/>
      <c r="AJ497" s="7"/>
      <c r="AK497" s="7"/>
      <c r="AL497" s="7"/>
    </row>
    <row r="498" spans="29:38">
      <c r="AC498" s="7"/>
      <c r="AD498" s="7"/>
      <c r="AE498" s="7"/>
      <c r="AF498" s="7"/>
      <c r="AG498" s="7"/>
      <c r="AH498" s="7"/>
      <c r="AI498" s="7"/>
      <c r="AJ498" s="7"/>
      <c r="AK498" s="7"/>
      <c r="AL498" s="7"/>
    </row>
    <row r="499" spans="29:38">
      <c r="AC499" s="7"/>
      <c r="AD499" s="7"/>
      <c r="AE499" s="7"/>
      <c r="AF499" s="7"/>
      <c r="AG499" s="7"/>
      <c r="AH499" s="7"/>
      <c r="AI499" s="7"/>
      <c r="AJ499" s="7"/>
      <c r="AK499" s="7"/>
      <c r="AL499" s="7"/>
    </row>
    <row r="500" spans="29:38">
      <c r="AC500" s="7"/>
      <c r="AD500" s="7"/>
      <c r="AE500" s="7"/>
      <c r="AF500" s="7"/>
      <c r="AG500" s="7"/>
      <c r="AH500" s="7"/>
      <c r="AI500" s="7"/>
      <c r="AJ500" s="7"/>
      <c r="AK500" s="7"/>
      <c r="AL500" s="7"/>
    </row>
    <row r="501" spans="29:38">
      <c r="AC501" s="7"/>
      <c r="AD501" s="7"/>
      <c r="AE501" s="7"/>
      <c r="AF501" s="7"/>
      <c r="AG501" s="7"/>
      <c r="AH501" s="7"/>
      <c r="AI501" s="7"/>
      <c r="AJ501" s="7"/>
      <c r="AK501" s="7"/>
      <c r="AL501" s="7"/>
    </row>
    <row r="502" spans="29:38">
      <c r="AC502" s="7"/>
      <c r="AD502" s="7"/>
      <c r="AE502" s="7"/>
      <c r="AF502" s="7"/>
      <c r="AG502" s="7"/>
      <c r="AH502" s="7"/>
      <c r="AI502" s="7"/>
      <c r="AJ502" s="7"/>
      <c r="AK502" s="7"/>
      <c r="AL502" s="7"/>
    </row>
    <row r="503" spans="29:38">
      <c r="AC503" s="7"/>
      <c r="AD503" s="7"/>
      <c r="AE503" s="7"/>
      <c r="AF503" s="7"/>
      <c r="AG503" s="7"/>
      <c r="AH503" s="7"/>
      <c r="AI503" s="7"/>
      <c r="AJ503" s="7"/>
      <c r="AK503" s="7"/>
      <c r="AL503" s="7"/>
    </row>
    <row r="504" spans="29:38">
      <c r="AC504" s="7"/>
      <c r="AD504" s="7"/>
      <c r="AE504" s="7"/>
      <c r="AF504" s="7"/>
      <c r="AG504" s="7"/>
      <c r="AH504" s="7"/>
      <c r="AI504" s="7"/>
      <c r="AJ504" s="7"/>
      <c r="AK504" s="7"/>
      <c r="AL504" s="7"/>
    </row>
    <row r="505" spans="29:38">
      <c r="AC505" s="7"/>
      <c r="AD505" s="7"/>
      <c r="AE505" s="7"/>
      <c r="AF505" s="7"/>
      <c r="AG505" s="7"/>
      <c r="AH505" s="7"/>
      <c r="AI505" s="7"/>
      <c r="AJ505" s="7"/>
      <c r="AK505" s="7"/>
      <c r="AL505" s="7"/>
    </row>
    <row r="506" spans="29:38">
      <c r="AC506" s="7"/>
      <c r="AD506" s="7"/>
      <c r="AE506" s="7"/>
      <c r="AF506" s="7"/>
      <c r="AG506" s="7"/>
      <c r="AH506" s="7"/>
      <c r="AI506" s="7"/>
      <c r="AJ506" s="7"/>
      <c r="AK506" s="7"/>
      <c r="AL506" s="7"/>
    </row>
    <row r="507" spans="29:38">
      <c r="AC507" s="7"/>
      <c r="AD507" s="7"/>
      <c r="AE507" s="7"/>
      <c r="AF507" s="7"/>
      <c r="AG507" s="7"/>
      <c r="AH507" s="7"/>
      <c r="AI507" s="7"/>
      <c r="AJ507" s="7"/>
      <c r="AK507" s="7"/>
      <c r="AL507" s="7"/>
    </row>
    <row r="508" spans="29:38">
      <c r="AC508" s="7"/>
      <c r="AD508" s="7"/>
      <c r="AE508" s="7"/>
      <c r="AF508" s="7"/>
      <c r="AG508" s="7"/>
      <c r="AH508" s="7"/>
      <c r="AI508" s="7"/>
      <c r="AJ508" s="7"/>
      <c r="AK508" s="7"/>
      <c r="AL508" s="7"/>
    </row>
    <row r="509" spans="29:38">
      <c r="AC509" s="7"/>
      <c r="AD509" s="7"/>
      <c r="AE509" s="7"/>
      <c r="AF509" s="7"/>
      <c r="AG509" s="7"/>
      <c r="AH509" s="7"/>
      <c r="AI509" s="7"/>
      <c r="AJ509" s="7"/>
      <c r="AK509" s="7"/>
      <c r="AL509" s="7"/>
    </row>
    <row r="510" spans="29:38">
      <c r="AC510" s="7"/>
      <c r="AD510" s="7"/>
      <c r="AE510" s="7"/>
      <c r="AF510" s="7"/>
      <c r="AG510" s="7"/>
      <c r="AH510" s="7"/>
      <c r="AI510" s="7"/>
      <c r="AJ510" s="7"/>
      <c r="AK510" s="7"/>
      <c r="AL510" s="7"/>
    </row>
    <row r="511" spans="29:38">
      <c r="AC511" s="7"/>
      <c r="AD511" s="7"/>
      <c r="AE511" s="7"/>
      <c r="AF511" s="7"/>
      <c r="AG511" s="7"/>
      <c r="AH511" s="7"/>
      <c r="AI511" s="7"/>
      <c r="AJ511" s="7"/>
      <c r="AK511" s="7"/>
      <c r="AL511" s="7"/>
    </row>
    <row r="512" spans="29:38">
      <c r="AC512" s="7"/>
      <c r="AD512" s="7"/>
      <c r="AE512" s="7"/>
      <c r="AF512" s="7"/>
      <c r="AG512" s="7"/>
      <c r="AH512" s="7"/>
      <c r="AI512" s="7"/>
      <c r="AJ512" s="7"/>
      <c r="AK512" s="7"/>
      <c r="AL512" s="7"/>
    </row>
    <row r="513" spans="29:38">
      <c r="AC513" s="7"/>
      <c r="AD513" s="7"/>
      <c r="AE513" s="7"/>
      <c r="AF513" s="7"/>
      <c r="AG513" s="7"/>
      <c r="AH513" s="7"/>
      <c r="AI513" s="7"/>
      <c r="AJ513" s="7"/>
      <c r="AK513" s="7"/>
      <c r="AL513" s="7"/>
    </row>
    <row r="514" spans="29:38">
      <c r="AC514" s="7"/>
      <c r="AD514" s="7"/>
      <c r="AE514" s="7"/>
      <c r="AF514" s="7"/>
      <c r="AG514" s="7"/>
      <c r="AH514" s="7"/>
      <c r="AI514" s="7"/>
      <c r="AJ514" s="7"/>
      <c r="AK514" s="7"/>
      <c r="AL514" s="7"/>
    </row>
    <row r="515" spans="29:38">
      <c r="AC515" s="7"/>
      <c r="AD515" s="7"/>
      <c r="AE515" s="7"/>
      <c r="AF515" s="7"/>
      <c r="AG515" s="7"/>
      <c r="AH515" s="7"/>
      <c r="AI515" s="7"/>
      <c r="AJ515" s="7"/>
      <c r="AK515" s="7"/>
      <c r="AL515" s="7"/>
    </row>
    <row r="516" spans="29:38">
      <c r="AC516" s="7"/>
      <c r="AD516" s="7"/>
      <c r="AE516" s="7"/>
      <c r="AF516" s="7"/>
      <c r="AG516" s="7"/>
      <c r="AH516" s="7"/>
      <c r="AI516" s="7"/>
      <c r="AJ516" s="7"/>
      <c r="AK516" s="7"/>
      <c r="AL516" s="7"/>
    </row>
    <row r="517" spans="29:38">
      <c r="AC517" s="7"/>
      <c r="AD517" s="7"/>
      <c r="AE517" s="7"/>
      <c r="AF517" s="7"/>
      <c r="AG517" s="7"/>
      <c r="AH517" s="7"/>
      <c r="AI517" s="7"/>
      <c r="AJ517" s="7"/>
      <c r="AK517" s="7"/>
      <c r="AL517" s="7"/>
    </row>
    <row r="518" spans="29:38">
      <c r="AC518" s="7"/>
      <c r="AD518" s="7"/>
      <c r="AE518" s="7"/>
      <c r="AF518" s="7"/>
      <c r="AG518" s="7"/>
      <c r="AH518" s="7"/>
      <c r="AI518" s="7"/>
      <c r="AJ518" s="7"/>
      <c r="AK518" s="7"/>
      <c r="AL518" s="7"/>
    </row>
    <row r="519" spans="29:38">
      <c r="AC519" s="7"/>
      <c r="AD519" s="7"/>
      <c r="AE519" s="7"/>
      <c r="AF519" s="7"/>
      <c r="AG519" s="7"/>
      <c r="AH519" s="7"/>
      <c r="AI519" s="7"/>
      <c r="AJ519" s="7"/>
      <c r="AK519" s="7"/>
      <c r="AL519" s="7"/>
    </row>
    <row r="520" spans="29:38">
      <c r="AC520" s="7"/>
      <c r="AD520" s="7"/>
      <c r="AE520" s="7"/>
      <c r="AF520" s="7"/>
      <c r="AG520" s="7"/>
      <c r="AH520" s="7"/>
      <c r="AI520" s="7"/>
      <c r="AJ520" s="7"/>
      <c r="AK520" s="7"/>
      <c r="AL520" s="7"/>
    </row>
    <row r="521" spans="29:38">
      <c r="AC521" s="7"/>
      <c r="AD521" s="7"/>
      <c r="AE521" s="7"/>
      <c r="AF521" s="7"/>
      <c r="AG521" s="7"/>
      <c r="AH521" s="7"/>
      <c r="AI521" s="7"/>
      <c r="AJ521" s="7"/>
      <c r="AK521" s="7"/>
      <c r="AL521" s="7"/>
    </row>
    <row r="522" spans="29:38">
      <c r="AC522" s="7"/>
      <c r="AD522" s="7"/>
      <c r="AE522" s="7"/>
      <c r="AF522" s="7"/>
      <c r="AG522" s="7"/>
      <c r="AH522" s="7"/>
      <c r="AI522" s="7"/>
      <c r="AJ522" s="7"/>
      <c r="AK522" s="7"/>
      <c r="AL522" s="7"/>
    </row>
    <row r="523" spans="29:38">
      <c r="AC523" s="7"/>
      <c r="AD523" s="7"/>
      <c r="AE523" s="7"/>
      <c r="AF523" s="7"/>
      <c r="AG523" s="7"/>
      <c r="AH523" s="7"/>
      <c r="AI523" s="7"/>
      <c r="AJ523" s="7"/>
      <c r="AK523" s="7"/>
      <c r="AL523" s="7"/>
    </row>
    <row r="524" spans="29:38">
      <c r="AC524" s="7"/>
      <c r="AD524" s="7"/>
      <c r="AE524" s="7"/>
      <c r="AF524" s="7"/>
      <c r="AG524" s="7"/>
      <c r="AH524" s="7"/>
      <c r="AI524" s="7"/>
      <c r="AJ524" s="7"/>
      <c r="AK524" s="7"/>
      <c r="AL524" s="7"/>
    </row>
    <row r="525" spans="29:38">
      <c r="AC525" s="7"/>
      <c r="AD525" s="7"/>
      <c r="AE525" s="7"/>
      <c r="AF525" s="7"/>
      <c r="AG525" s="7"/>
      <c r="AH525" s="7"/>
      <c r="AI525" s="7"/>
      <c r="AJ525" s="7"/>
      <c r="AK525" s="7"/>
      <c r="AL525" s="7"/>
    </row>
    <row r="526" spans="29:38">
      <c r="AC526" s="7"/>
      <c r="AD526" s="7"/>
      <c r="AE526" s="7"/>
      <c r="AF526" s="7"/>
      <c r="AG526" s="7"/>
      <c r="AH526" s="7"/>
      <c r="AI526" s="7"/>
      <c r="AJ526" s="7"/>
      <c r="AK526" s="7"/>
      <c r="AL526" s="7"/>
    </row>
    <row r="527" spans="29:38">
      <c r="AC527" s="7"/>
      <c r="AD527" s="7"/>
      <c r="AE527" s="7"/>
      <c r="AF527" s="7"/>
      <c r="AG527" s="7"/>
      <c r="AH527" s="7"/>
      <c r="AI527" s="7"/>
      <c r="AJ527" s="7"/>
      <c r="AK527" s="7"/>
      <c r="AL527" s="7"/>
    </row>
    <row r="528" spans="29:38">
      <c r="AC528" s="7"/>
      <c r="AD528" s="7"/>
      <c r="AE528" s="7"/>
      <c r="AF528" s="7"/>
      <c r="AG528" s="7"/>
      <c r="AH528" s="7"/>
      <c r="AI528" s="7"/>
      <c r="AJ528" s="7"/>
      <c r="AK528" s="7"/>
      <c r="AL528" s="7"/>
    </row>
    <row r="529" spans="29:38">
      <c r="AC529" s="7"/>
      <c r="AD529" s="7"/>
      <c r="AE529" s="7"/>
      <c r="AF529" s="7"/>
      <c r="AG529" s="7"/>
      <c r="AH529" s="7"/>
      <c r="AI529" s="7"/>
      <c r="AJ529" s="7"/>
      <c r="AK529" s="7"/>
      <c r="AL529" s="7"/>
    </row>
    <row r="530" spans="29:38">
      <c r="AC530" s="7"/>
      <c r="AD530" s="7"/>
      <c r="AE530" s="7"/>
      <c r="AF530" s="7"/>
      <c r="AG530" s="7"/>
      <c r="AH530" s="7"/>
      <c r="AI530" s="7"/>
      <c r="AJ530" s="7"/>
      <c r="AK530" s="7"/>
      <c r="AL530" s="7"/>
    </row>
    <row r="531" spans="29:38">
      <c r="AC531" s="7"/>
      <c r="AD531" s="7"/>
      <c r="AE531" s="7"/>
      <c r="AF531" s="7"/>
      <c r="AG531" s="7"/>
      <c r="AH531" s="7"/>
      <c r="AI531" s="7"/>
      <c r="AJ531" s="7"/>
      <c r="AK531" s="7"/>
      <c r="AL531" s="7"/>
    </row>
    <row r="532" spans="29:38">
      <c r="AC532" s="7"/>
      <c r="AD532" s="7"/>
      <c r="AE532" s="7"/>
      <c r="AF532" s="7"/>
      <c r="AG532" s="7"/>
      <c r="AH532" s="7"/>
      <c r="AI532" s="7"/>
      <c r="AJ532" s="7"/>
      <c r="AK532" s="7"/>
      <c r="AL532" s="7"/>
    </row>
    <row r="533" spans="29:38">
      <c r="AC533" s="7"/>
      <c r="AD533" s="7"/>
      <c r="AE533" s="7"/>
      <c r="AF533" s="7"/>
      <c r="AG533" s="7"/>
      <c r="AH533" s="7"/>
      <c r="AI533" s="7"/>
      <c r="AJ533" s="7"/>
      <c r="AK533" s="7"/>
      <c r="AL533" s="7"/>
    </row>
    <row r="534" spans="29:38">
      <c r="AC534" s="7"/>
      <c r="AD534" s="7"/>
      <c r="AE534" s="7"/>
      <c r="AF534" s="7"/>
      <c r="AG534" s="7"/>
      <c r="AH534" s="7"/>
      <c r="AI534" s="7"/>
      <c r="AJ534" s="7"/>
      <c r="AK534" s="7"/>
      <c r="AL534" s="7"/>
    </row>
    <row r="535" spans="29:38">
      <c r="AC535" s="7"/>
      <c r="AD535" s="7"/>
      <c r="AE535" s="7"/>
      <c r="AF535" s="7"/>
      <c r="AG535" s="7"/>
      <c r="AH535" s="7"/>
      <c r="AI535" s="7"/>
      <c r="AJ535" s="7"/>
      <c r="AK535" s="7"/>
      <c r="AL535" s="7"/>
    </row>
    <row r="536" spans="29:38">
      <c r="AC536" s="7"/>
      <c r="AD536" s="7"/>
      <c r="AE536" s="7"/>
      <c r="AF536" s="7"/>
      <c r="AG536" s="7"/>
      <c r="AH536" s="7"/>
      <c r="AI536" s="7"/>
      <c r="AJ536" s="7"/>
      <c r="AK536" s="7"/>
      <c r="AL536" s="7"/>
    </row>
    <row r="537" spans="29:38">
      <c r="AC537" s="7"/>
      <c r="AD537" s="7"/>
      <c r="AE537" s="7"/>
      <c r="AF537" s="7"/>
      <c r="AG537" s="7"/>
      <c r="AH537" s="7"/>
      <c r="AI537" s="7"/>
      <c r="AJ537" s="7"/>
      <c r="AK537" s="7"/>
      <c r="AL537" s="7"/>
    </row>
    <row r="538" spans="29:38">
      <c r="AC538" s="7"/>
      <c r="AD538" s="7"/>
      <c r="AE538" s="7"/>
      <c r="AF538" s="7"/>
      <c r="AG538" s="7"/>
      <c r="AH538" s="7"/>
      <c r="AI538" s="7"/>
      <c r="AJ538" s="7"/>
      <c r="AK538" s="7"/>
      <c r="AL538" s="7"/>
    </row>
    <row r="539" spans="29:38">
      <c r="AC539" s="7"/>
      <c r="AD539" s="7"/>
      <c r="AE539" s="7"/>
      <c r="AF539" s="7"/>
      <c r="AG539" s="7"/>
      <c r="AH539" s="7"/>
      <c r="AI539" s="7"/>
      <c r="AJ539" s="7"/>
      <c r="AK539" s="7"/>
      <c r="AL539" s="7"/>
    </row>
    <row r="540" spans="29:38">
      <c r="AC540" s="7"/>
      <c r="AD540" s="7"/>
      <c r="AE540" s="7"/>
      <c r="AF540" s="7"/>
      <c r="AG540" s="7"/>
      <c r="AH540" s="7"/>
      <c r="AI540" s="7"/>
      <c r="AJ540" s="7"/>
      <c r="AK540" s="7"/>
      <c r="AL540" s="7"/>
    </row>
    <row r="541" spans="29:38">
      <c r="AC541" s="7"/>
      <c r="AD541" s="7"/>
      <c r="AE541" s="7"/>
      <c r="AF541" s="7"/>
      <c r="AG541" s="7"/>
      <c r="AH541" s="7"/>
      <c r="AI541" s="7"/>
      <c r="AJ541" s="7"/>
      <c r="AK541" s="7"/>
      <c r="AL541" s="7"/>
    </row>
    <row r="542" spans="29:38">
      <c r="AC542" s="7"/>
      <c r="AD542" s="7"/>
      <c r="AE542" s="7"/>
      <c r="AF542" s="7"/>
      <c r="AG542" s="7"/>
      <c r="AH542" s="7"/>
      <c r="AI542" s="7"/>
      <c r="AJ542" s="7"/>
      <c r="AK542" s="7"/>
      <c r="AL542" s="7"/>
    </row>
    <row r="543" spans="29:38">
      <c r="AC543" s="7"/>
      <c r="AD543" s="7"/>
      <c r="AE543" s="7"/>
      <c r="AF543" s="7"/>
      <c r="AG543" s="7"/>
      <c r="AH543" s="7"/>
      <c r="AI543" s="7"/>
      <c r="AJ543" s="7"/>
      <c r="AK543" s="7"/>
      <c r="AL543" s="7"/>
    </row>
    <row r="544" spans="29:38">
      <c r="AC544" s="7"/>
      <c r="AD544" s="7"/>
      <c r="AE544" s="7"/>
      <c r="AF544" s="7"/>
      <c r="AG544" s="7"/>
      <c r="AH544" s="7"/>
      <c r="AI544" s="7"/>
      <c r="AJ544" s="7"/>
      <c r="AK544" s="7"/>
      <c r="AL544" s="7"/>
    </row>
    <row r="545" spans="29:38">
      <c r="AC545" s="7"/>
      <c r="AD545" s="7"/>
      <c r="AE545" s="7"/>
      <c r="AF545" s="7"/>
      <c r="AG545" s="7"/>
      <c r="AH545" s="7"/>
      <c r="AI545" s="7"/>
      <c r="AJ545" s="7"/>
      <c r="AK545" s="7"/>
      <c r="AL545" s="7"/>
    </row>
    <row r="546" spans="29:38">
      <c r="AC546" s="7"/>
      <c r="AD546" s="7"/>
      <c r="AE546" s="7"/>
      <c r="AF546" s="7"/>
      <c r="AG546" s="7"/>
      <c r="AH546" s="7"/>
      <c r="AI546" s="7"/>
      <c r="AJ546" s="7"/>
      <c r="AK546" s="7"/>
      <c r="AL546" s="7"/>
    </row>
    <row r="547" spans="29:38">
      <c r="AC547" s="7"/>
      <c r="AD547" s="7"/>
      <c r="AE547" s="7"/>
      <c r="AF547" s="7"/>
      <c r="AG547" s="7"/>
      <c r="AH547" s="7"/>
      <c r="AI547" s="7"/>
      <c r="AJ547" s="7"/>
      <c r="AK547" s="7"/>
      <c r="AL547" s="7"/>
    </row>
    <row r="548" spans="29:38">
      <c r="AC548" s="7"/>
      <c r="AD548" s="7"/>
      <c r="AE548" s="7"/>
      <c r="AF548" s="7"/>
      <c r="AG548" s="7"/>
      <c r="AH548" s="7"/>
      <c r="AI548" s="7"/>
      <c r="AJ548" s="7"/>
      <c r="AK548" s="7"/>
      <c r="AL548" s="7"/>
    </row>
    <row r="549" spans="29:38">
      <c r="AC549" s="7"/>
      <c r="AD549" s="7"/>
      <c r="AE549" s="7"/>
      <c r="AF549" s="7"/>
      <c r="AG549" s="7"/>
      <c r="AH549" s="7"/>
      <c r="AI549" s="7"/>
      <c r="AJ549" s="7"/>
      <c r="AK549" s="7"/>
      <c r="AL549" s="7"/>
    </row>
    <row r="550" spans="29:38">
      <c r="AC550" s="7"/>
      <c r="AD550" s="7"/>
      <c r="AE550" s="7"/>
      <c r="AF550" s="7"/>
      <c r="AG550" s="7"/>
      <c r="AH550" s="7"/>
      <c r="AI550" s="7"/>
      <c r="AJ550" s="7"/>
      <c r="AK550" s="7"/>
      <c r="AL550" s="7"/>
    </row>
    <row r="551" spans="29:38">
      <c r="AC551" s="7"/>
      <c r="AD551" s="7"/>
      <c r="AE551" s="7"/>
      <c r="AF551" s="7"/>
      <c r="AG551" s="7"/>
      <c r="AH551" s="7"/>
      <c r="AI551" s="7"/>
      <c r="AJ551" s="7"/>
      <c r="AK551" s="7"/>
      <c r="AL551" s="7"/>
    </row>
    <row r="552" spans="29:38">
      <c r="AC552" s="7"/>
      <c r="AD552" s="7"/>
      <c r="AE552" s="7"/>
      <c r="AF552" s="7"/>
      <c r="AG552" s="7"/>
      <c r="AH552" s="7"/>
      <c r="AI552" s="7"/>
      <c r="AJ552" s="7"/>
      <c r="AK552" s="7"/>
      <c r="AL552" s="7"/>
    </row>
    <row r="553" spans="29:38">
      <c r="AC553" s="7"/>
      <c r="AD553" s="7"/>
      <c r="AE553" s="7"/>
      <c r="AF553" s="7"/>
      <c r="AG553" s="7"/>
      <c r="AH553" s="7"/>
      <c r="AI553" s="7"/>
      <c r="AJ553" s="7"/>
      <c r="AK553" s="7"/>
      <c r="AL553" s="7"/>
    </row>
    <row r="554" spans="29:38">
      <c r="AC554" s="7"/>
      <c r="AD554" s="7"/>
      <c r="AE554" s="7"/>
      <c r="AF554" s="7"/>
      <c r="AG554" s="7"/>
      <c r="AH554" s="7"/>
      <c r="AI554" s="7"/>
      <c r="AJ554" s="7"/>
      <c r="AK554" s="7"/>
      <c r="AL554" s="7"/>
    </row>
    <row r="555" spans="29:38">
      <c r="AC555" s="7"/>
      <c r="AD555" s="7"/>
      <c r="AE555" s="7"/>
      <c r="AF555" s="7"/>
      <c r="AG555" s="7"/>
      <c r="AH555" s="7"/>
      <c r="AI555" s="7"/>
      <c r="AJ555" s="7"/>
      <c r="AK555" s="7"/>
      <c r="AL555" s="7"/>
    </row>
    <row r="556" spans="29:38">
      <c r="AC556" s="7"/>
      <c r="AD556" s="7"/>
      <c r="AE556" s="7"/>
      <c r="AF556" s="7"/>
      <c r="AG556" s="7"/>
      <c r="AH556" s="7"/>
      <c r="AI556" s="7"/>
      <c r="AJ556" s="7"/>
      <c r="AK556" s="7"/>
      <c r="AL556" s="7"/>
    </row>
    <row r="557" spans="29:38">
      <c r="AC557" s="7"/>
      <c r="AD557" s="7"/>
      <c r="AE557" s="7"/>
      <c r="AF557" s="7"/>
      <c r="AG557" s="7"/>
      <c r="AH557" s="7"/>
      <c r="AI557" s="7"/>
      <c r="AJ557" s="7"/>
      <c r="AK557" s="7"/>
      <c r="AL557" s="7"/>
    </row>
    <row r="558" spans="29:38">
      <c r="AC558" s="7"/>
      <c r="AD558" s="7"/>
      <c r="AE558" s="7"/>
      <c r="AF558" s="7"/>
      <c r="AG558" s="7"/>
      <c r="AH558" s="7"/>
      <c r="AI558" s="7"/>
      <c r="AJ558" s="7"/>
      <c r="AK558" s="7"/>
      <c r="AL558" s="7"/>
    </row>
    <row r="559" spans="29:38">
      <c r="AC559" s="7"/>
      <c r="AD559" s="7"/>
      <c r="AE559" s="7"/>
      <c r="AF559" s="7"/>
      <c r="AG559" s="7"/>
      <c r="AH559" s="7"/>
      <c r="AI559" s="7"/>
      <c r="AJ559" s="7"/>
      <c r="AK559" s="7"/>
      <c r="AL559" s="7"/>
    </row>
    <row r="560" spans="29:38">
      <c r="AC560" s="7"/>
      <c r="AD560" s="7"/>
      <c r="AE560" s="7"/>
      <c r="AF560" s="7"/>
      <c r="AG560" s="7"/>
      <c r="AH560" s="7"/>
      <c r="AI560" s="7"/>
      <c r="AJ560" s="7"/>
      <c r="AK560" s="7"/>
      <c r="AL560" s="7"/>
    </row>
    <row r="561" spans="29:38">
      <c r="AC561" s="7"/>
      <c r="AD561" s="7"/>
      <c r="AE561" s="7"/>
      <c r="AF561" s="7"/>
      <c r="AG561" s="7"/>
      <c r="AH561" s="7"/>
      <c r="AI561" s="7"/>
      <c r="AJ561" s="7"/>
      <c r="AK561" s="7"/>
      <c r="AL561" s="7"/>
    </row>
    <row r="562" spans="29:38">
      <c r="AC562" s="7"/>
      <c r="AD562" s="7"/>
      <c r="AE562" s="7"/>
      <c r="AF562" s="7"/>
      <c r="AG562" s="7"/>
      <c r="AH562" s="7"/>
      <c r="AI562" s="7"/>
      <c r="AJ562" s="7"/>
      <c r="AK562" s="7"/>
      <c r="AL562" s="7"/>
    </row>
    <row r="563" spans="29:38">
      <c r="AC563" s="7"/>
      <c r="AD563" s="7"/>
      <c r="AE563" s="7"/>
      <c r="AF563" s="7"/>
      <c r="AG563" s="7"/>
      <c r="AH563" s="7"/>
      <c r="AI563" s="7"/>
      <c r="AJ563" s="7"/>
      <c r="AK563" s="7"/>
      <c r="AL563" s="7"/>
    </row>
    <row r="564" spans="29:38">
      <c r="AC564" s="7"/>
      <c r="AD564" s="7"/>
      <c r="AE564" s="7"/>
      <c r="AF564" s="7"/>
      <c r="AG564" s="7"/>
      <c r="AH564" s="7"/>
      <c r="AI564" s="7"/>
      <c r="AJ564" s="7"/>
      <c r="AK564" s="7"/>
      <c r="AL564" s="7"/>
    </row>
    <row r="565" spans="29:38">
      <c r="AC565" s="7"/>
      <c r="AD565" s="7"/>
      <c r="AE565" s="7"/>
      <c r="AF565" s="7"/>
      <c r="AG565" s="7"/>
      <c r="AH565" s="7"/>
      <c r="AI565" s="7"/>
      <c r="AJ565" s="7"/>
      <c r="AK565" s="7"/>
      <c r="AL565" s="7"/>
    </row>
    <row r="566" spans="29:38">
      <c r="AC566" s="7"/>
      <c r="AD566" s="7"/>
      <c r="AE566" s="7"/>
      <c r="AF566" s="7"/>
      <c r="AG566" s="7"/>
      <c r="AH566" s="7"/>
      <c r="AI566" s="7"/>
      <c r="AJ566" s="7"/>
      <c r="AK566" s="7"/>
      <c r="AL566" s="7"/>
    </row>
    <row r="567" spans="29:38">
      <c r="AC567" s="7"/>
      <c r="AD567" s="7"/>
      <c r="AE567" s="7"/>
      <c r="AF567" s="7"/>
      <c r="AG567" s="7"/>
      <c r="AH567" s="7"/>
      <c r="AI567" s="7"/>
      <c r="AJ567" s="7"/>
      <c r="AK567" s="7"/>
      <c r="AL567" s="7"/>
    </row>
    <row r="568" spans="29:38">
      <c r="AC568" s="7"/>
      <c r="AD568" s="7"/>
      <c r="AE568" s="7"/>
      <c r="AF568" s="7"/>
      <c r="AG568" s="7"/>
      <c r="AH568" s="7"/>
      <c r="AI568" s="7"/>
      <c r="AJ568" s="7"/>
      <c r="AK568" s="7"/>
      <c r="AL568" s="7"/>
    </row>
    <row r="569" spans="29:38">
      <c r="AC569" s="7"/>
      <c r="AD569" s="7"/>
      <c r="AE569" s="7"/>
      <c r="AF569" s="7"/>
      <c r="AG569" s="7"/>
      <c r="AH569" s="7"/>
      <c r="AI569" s="7"/>
      <c r="AJ569" s="7"/>
      <c r="AK569" s="7"/>
      <c r="AL569" s="7"/>
    </row>
    <row r="570" spans="29:38">
      <c r="AC570" s="7"/>
      <c r="AD570" s="7"/>
      <c r="AE570" s="7"/>
      <c r="AF570" s="7"/>
      <c r="AG570" s="7"/>
      <c r="AH570" s="7"/>
      <c r="AI570" s="7"/>
      <c r="AJ570" s="7"/>
      <c r="AK570" s="7"/>
      <c r="AL570" s="7"/>
    </row>
    <row r="571" spans="29:38">
      <c r="AC571" s="7"/>
      <c r="AD571" s="7"/>
      <c r="AE571" s="7"/>
      <c r="AF571" s="7"/>
      <c r="AG571" s="7"/>
      <c r="AH571" s="7"/>
      <c r="AI571" s="7"/>
      <c r="AJ571" s="7"/>
      <c r="AK571" s="7"/>
      <c r="AL571" s="7"/>
    </row>
    <row r="572" spans="29:38">
      <c r="AC572" s="7"/>
      <c r="AD572" s="7"/>
      <c r="AE572" s="7"/>
      <c r="AF572" s="7"/>
      <c r="AG572" s="7"/>
      <c r="AH572" s="7"/>
      <c r="AI572" s="7"/>
      <c r="AJ572" s="7"/>
      <c r="AK572" s="7"/>
      <c r="AL572" s="7"/>
    </row>
    <row r="573" spans="29:38">
      <c r="AC573" s="7"/>
      <c r="AD573" s="7"/>
      <c r="AE573" s="7"/>
      <c r="AF573" s="7"/>
      <c r="AG573" s="7"/>
      <c r="AH573" s="7"/>
      <c r="AI573" s="7"/>
      <c r="AJ573" s="7"/>
      <c r="AK573" s="7"/>
      <c r="AL573" s="7"/>
    </row>
    <row r="574" spans="29:38">
      <c r="AC574" s="7"/>
      <c r="AD574" s="7"/>
      <c r="AE574" s="7"/>
      <c r="AF574" s="7"/>
      <c r="AG574" s="7"/>
      <c r="AH574" s="7"/>
      <c r="AI574" s="7"/>
      <c r="AJ574" s="7"/>
      <c r="AK574" s="7"/>
      <c r="AL574" s="7"/>
    </row>
    <row r="575" spans="29:38">
      <c r="AC575" s="7"/>
      <c r="AD575" s="7"/>
      <c r="AE575" s="7"/>
      <c r="AF575" s="7"/>
      <c r="AG575" s="7"/>
      <c r="AH575" s="7"/>
      <c r="AI575" s="7"/>
      <c r="AJ575" s="7"/>
      <c r="AK575" s="7"/>
      <c r="AL575" s="7"/>
    </row>
    <row r="576" spans="29:38">
      <c r="AC576" s="7"/>
      <c r="AD576" s="7"/>
      <c r="AE576" s="7"/>
      <c r="AF576" s="7"/>
      <c r="AG576" s="7"/>
      <c r="AH576" s="7"/>
      <c r="AI576" s="7"/>
      <c r="AJ576" s="7"/>
      <c r="AK576" s="7"/>
      <c r="AL576" s="7"/>
    </row>
    <row r="577" spans="29:38">
      <c r="AC577" s="7"/>
      <c r="AD577" s="7"/>
      <c r="AE577" s="7"/>
      <c r="AF577" s="7"/>
      <c r="AG577" s="7"/>
      <c r="AH577" s="7"/>
      <c r="AI577" s="7"/>
      <c r="AJ577" s="7"/>
      <c r="AK577" s="7"/>
      <c r="AL577" s="7"/>
    </row>
    <row r="578" spans="29:38">
      <c r="AC578" s="7"/>
      <c r="AD578" s="7"/>
      <c r="AE578" s="7"/>
      <c r="AF578" s="7"/>
      <c r="AG578" s="7"/>
      <c r="AH578" s="7"/>
      <c r="AI578" s="7"/>
      <c r="AJ578" s="7"/>
      <c r="AK578" s="7"/>
      <c r="AL578" s="7"/>
    </row>
    <row r="579" spans="29:38">
      <c r="AC579" s="7"/>
      <c r="AD579" s="7"/>
      <c r="AE579" s="7"/>
      <c r="AF579" s="7"/>
      <c r="AG579" s="7"/>
      <c r="AH579" s="7"/>
      <c r="AI579" s="7"/>
      <c r="AJ579" s="7"/>
      <c r="AK579" s="7"/>
      <c r="AL579" s="7"/>
    </row>
    <row r="580" spans="29:38">
      <c r="AC580" s="7"/>
      <c r="AD580" s="7"/>
      <c r="AE580" s="7"/>
      <c r="AF580" s="7"/>
      <c r="AG580" s="7"/>
      <c r="AH580" s="7"/>
      <c r="AI580" s="7"/>
      <c r="AJ580" s="7"/>
      <c r="AK580" s="7"/>
      <c r="AL580" s="7"/>
    </row>
    <row r="581" spans="29:38">
      <c r="AC581" s="7"/>
      <c r="AD581" s="7"/>
      <c r="AE581" s="7"/>
      <c r="AF581" s="7"/>
      <c r="AG581" s="7"/>
      <c r="AH581" s="7"/>
      <c r="AI581" s="7"/>
      <c r="AJ581" s="7"/>
      <c r="AK581" s="7"/>
      <c r="AL581" s="7"/>
    </row>
    <row r="582" spans="29:38">
      <c r="AC582" s="7"/>
      <c r="AD582" s="7"/>
      <c r="AE582" s="7"/>
      <c r="AF582" s="7"/>
      <c r="AG582" s="7"/>
      <c r="AH582" s="7"/>
      <c r="AI582" s="7"/>
      <c r="AJ582" s="7"/>
      <c r="AK582" s="7"/>
      <c r="AL582" s="7"/>
    </row>
    <row r="583" spans="29:38">
      <c r="AC583" s="7"/>
      <c r="AD583" s="7"/>
      <c r="AE583" s="7"/>
      <c r="AF583" s="7"/>
      <c r="AG583" s="7"/>
      <c r="AH583" s="7"/>
      <c r="AI583" s="7"/>
      <c r="AJ583" s="7"/>
      <c r="AK583" s="7"/>
      <c r="AL583" s="7"/>
    </row>
    <row r="584" spans="29:38">
      <c r="AC584" s="7"/>
      <c r="AD584" s="7"/>
      <c r="AE584" s="7"/>
      <c r="AF584" s="7"/>
      <c r="AG584" s="7"/>
      <c r="AH584" s="7"/>
      <c r="AI584" s="7"/>
      <c r="AJ584" s="7"/>
      <c r="AK584" s="7"/>
      <c r="AL584" s="7"/>
    </row>
    <row r="585" spans="29:38">
      <c r="AC585" s="7"/>
      <c r="AD585" s="7"/>
      <c r="AE585" s="7"/>
      <c r="AF585" s="7"/>
      <c r="AG585" s="7"/>
      <c r="AH585" s="7"/>
      <c r="AI585" s="7"/>
      <c r="AJ585" s="7"/>
      <c r="AK585" s="7"/>
      <c r="AL585" s="7"/>
    </row>
    <row r="586" spans="29:38">
      <c r="AC586" s="7"/>
      <c r="AD586" s="7"/>
      <c r="AE586" s="7"/>
      <c r="AF586" s="7"/>
      <c r="AG586" s="7"/>
      <c r="AH586" s="7"/>
      <c r="AI586" s="7"/>
      <c r="AJ586" s="7"/>
      <c r="AK586" s="7"/>
      <c r="AL586" s="7"/>
    </row>
    <row r="587" spans="29:38">
      <c r="AC587" s="7"/>
      <c r="AD587" s="7"/>
      <c r="AE587" s="7"/>
      <c r="AF587" s="7"/>
      <c r="AG587" s="7"/>
      <c r="AH587" s="7"/>
      <c r="AI587" s="7"/>
      <c r="AJ587" s="7"/>
      <c r="AK587" s="7"/>
      <c r="AL587" s="7"/>
    </row>
    <row r="588" spans="29:38">
      <c r="AC588" s="7"/>
      <c r="AD588" s="7"/>
      <c r="AE588" s="7"/>
      <c r="AF588" s="7"/>
      <c r="AG588" s="7"/>
      <c r="AH588" s="7"/>
      <c r="AI588" s="7"/>
      <c r="AJ588" s="7"/>
      <c r="AK588" s="7"/>
      <c r="AL588" s="7"/>
    </row>
    <row r="589" spans="29:38">
      <c r="AC589" s="7"/>
      <c r="AD589" s="7"/>
      <c r="AE589" s="7"/>
      <c r="AF589" s="7"/>
      <c r="AG589" s="7"/>
      <c r="AH589" s="7"/>
      <c r="AI589" s="7"/>
      <c r="AJ589" s="7"/>
      <c r="AK589" s="7"/>
      <c r="AL589" s="7"/>
    </row>
  </sheetData>
  <sortState ref="A1:AJ156">
    <sortCondition ref="G2"/>
  </sortState>
  <mergeCells count="342">
    <mergeCell ref="N100:N101"/>
    <mergeCell ref="C100:C101"/>
    <mergeCell ref="D100:D101"/>
    <mergeCell ref="E100:E101"/>
    <mergeCell ref="F100:F101"/>
    <mergeCell ref="G100:G101"/>
    <mergeCell ref="AB98:AB101"/>
    <mergeCell ref="O99:R99"/>
    <mergeCell ref="T99:W99"/>
    <mergeCell ref="Y99:Y101"/>
    <mergeCell ref="Z99:Z101"/>
    <mergeCell ref="AA99:AA101"/>
    <mergeCell ref="O100:P100"/>
    <mergeCell ref="Q100:R100"/>
    <mergeCell ref="S100:S101"/>
    <mergeCell ref="T100:U100"/>
    <mergeCell ref="V100:W100"/>
    <mergeCell ref="X100:X101"/>
    <mergeCell ref="D53:D54"/>
    <mergeCell ref="E53:E54"/>
    <mergeCell ref="F53:F54"/>
    <mergeCell ref="G53:G54"/>
    <mergeCell ref="A97:J97"/>
    <mergeCell ref="L97:AA97"/>
    <mergeCell ref="A98:A101"/>
    <mergeCell ref="B98:B99"/>
    <mergeCell ref="C98:C99"/>
    <mergeCell ref="D98:D99"/>
    <mergeCell ref="F98:F99"/>
    <mergeCell ref="G98:G99"/>
    <mergeCell ref="H98:H99"/>
    <mergeCell ref="I98:I99"/>
    <mergeCell ref="J98:J99"/>
    <mergeCell ref="L98:L101"/>
    <mergeCell ref="M98:M99"/>
    <mergeCell ref="N98:N99"/>
    <mergeCell ref="O98:X98"/>
    <mergeCell ref="B100:B101"/>
    <mergeCell ref="H100:H101"/>
    <mergeCell ref="I100:I101"/>
    <mergeCell ref="J100:J101"/>
    <mergeCell ref="M100:M101"/>
    <mergeCell ref="AB51:AB54"/>
    <mergeCell ref="O52:R52"/>
    <mergeCell ref="T52:W52"/>
    <mergeCell ref="Y52:Y54"/>
    <mergeCell ref="Z52:Z54"/>
    <mergeCell ref="AA52:AA54"/>
    <mergeCell ref="O53:P53"/>
    <mergeCell ref="Q53:R53"/>
    <mergeCell ref="S53:S54"/>
    <mergeCell ref="T53:U53"/>
    <mergeCell ref="V53:W53"/>
    <mergeCell ref="X53:X54"/>
    <mergeCell ref="F91:F92"/>
    <mergeCell ref="G91:G92"/>
    <mergeCell ref="A50:J50"/>
    <mergeCell ref="L50:AA50"/>
    <mergeCell ref="A51:A54"/>
    <mergeCell ref="B51:B52"/>
    <mergeCell ref="C51:C52"/>
    <mergeCell ref="D51:D52"/>
    <mergeCell ref="F51:F52"/>
    <mergeCell ref="G51:G52"/>
    <mergeCell ref="H51:H52"/>
    <mergeCell ref="I51:I52"/>
    <mergeCell ref="J51:J52"/>
    <mergeCell ref="L51:L54"/>
    <mergeCell ref="M51:M52"/>
    <mergeCell ref="N51:N52"/>
    <mergeCell ref="O51:X51"/>
    <mergeCell ref="B53:B54"/>
    <mergeCell ref="H53:H54"/>
    <mergeCell ref="I53:I54"/>
    <mergeCell ref="J53:J54"/>
    <mergeCell ref="M53:M54"/>
    <mergeCell ref="N53:N54"/>
    <mergeCell ref="C53:C54"/>
    <mergeCell ref="AB89:AB92"/>
    <mergeCell ref="O90:R90"/>
    <mergeCell ref="T90:W90"/>
    <mergeCell ref="Y90:Y92"/>
    <mergeCell ref="Z90:Z92"/>
    <mergeCell ref="AA90:AA92"/>
    <mergeCell ref="O91:P91"/>
    <mergeCell ref="Q91:R91"/>
    <mergeCell ref="S91:S92"/>
    <mergeCell ref="T91:U91"/>
    <mergeCell ref="V91:W91"/>
    <mergeCell ref="X91:X92"/>
    <mergeCell ref="A88:J88"/>
    <mergeCell ref="L88:AA88"/>
    <mergeCell ref="A89:A92"/>
    <mergeCell ref="B89:B90"/>
    <mergeCell ref="C89:C90"/>
    <mergeCell ref="D89:D90"/>
    <mergeCell ref="F89:F90"/>
    <mergeCell ref="G89:G90"/>
    <mergeCell ref="H89:H90"/>
    <mergeCell ref="I89:I90"/>
    <mergeCell ref="J89:J90"/>
    <mergeCell ref="L89:L92"/>
    <mergeCell ref="M89:M90"/>
    <mergeCell ref="N89:N90"/>
    <mergeCell ref="O89:X89"/>
    <mergeCell ref="B91:B92"/>
    <mergeCell ref="H91:H92"/>
    <mergeCell ref="I91:I92"/>
    <mergeCell ref="J91:J92"/>
    <mergeCell ref="M91:M92"/>
    <mergeCell ref="N91:N92"/>
    <mergeCell ref="C91:C92"/>
    <mergeCell ref="D91:D92"/>
    <mergeCell ref="E91:E92"/>
    <mergeCell ref="L78:L81"/>
    <mergeCell ref="M78:M79"/>
    <mergeCell ref="N78:N79"/>
    <mergeCell ref="O78:X78"/>
    <mergeCell ref="B80:B81"/>
    <mergeCell ref="AB78:AB81"/>
    <mergeCell ref="O79:R79"/>
    <mergeCell ref="T79:W79"/>
    <mergeCell ref="Y79:Y81"/>
    <mergeCell ref="Z79:Z81"/>
    <mergeCell ref="AA79:AA81"/>
    <mergeCell ref="O80:P80"/>
    <mergeCell ref="Q80:R80"/>
    <mergeCell ref="S80:S81"/>
    <mergeCell ref="T80:U80"/>
    <mergeCell ref="V80:W80"/>
    <mergeCell ref="X80:X81"/>
    <mergeCell ref="H80:H81"/>
    <mergeCell ref="I80:I81"/>
    <mergeCell ref="J80:J81"/>
    <mergeCell ref="M80:M81"/>
    <mergeCell ref="N80:N81"/>
    <mergeCell ref="C80:C81"/>
    <mergeCell ref="D80:D81"/>
    <mergeCell ref="A78:A81"/>
    <mergeCell ref="B78:B79"/>
    <mergeCell ref="C78:C79"/>
    <mergeCell ref="D78:D79"/>
    <mergeCell ref="F78:F79"/>
    <mergeCell ref="G78:G79"/>
    <mergeCell ref="H78:H79"/>
    <mergeCell ref="I78:I79"/>
    <mergeCell ref="J78:J79"/>
    <mergeCell ref="E80:E81"/>
    <mergeCell ref="F80:F81"/>
    <mergeCell ref="G80:G81"/>
    <mergeCell ref="J68:J69"/>
    <mergeCell ref="M68:M69"/>
    <mergeCell ref="N68:N69"/>
    <mergeCell ref="C68:C69"/>
    <mergeCell ref="D68:D69"/>
    <mergeCell ref="E68:E69"/>
    <mergeCell ref="F68:F69"/>
    <mergeCell ref="G68:G69"/>
    <mergeCell ref="A77:J77"/>
    <mergeCell ref="L77:AA77"/>
    <mergeCell ref="AB66:AB69"/>
    <mergeCell ref="O67:R67"/>
    <mergeCell ref="T67:W67"/>
    <mergeCell ref="Y67:Y69"/>
    <mergeCell ref="Z67:Z69"/>
    <mergeCell ref="AA67:AA69"/>
    <mergeCell ref="O68:P68"/>
    <mergeCell ref="Q68:R68"/>
    <mergeCell ref="S68:S69"/>
    <mergeCell ref="T68:U68"/>
    <mergeCell ref="V68:W68"/>
    <mergeCell ref="X68:X69"/>
    <mergeCell ref="N40:N41"/>
    <mergeCell ref="C40:C41"/>
    <mergeCell ref="D40:D41"/>
    <mergeCell ref="E40:E41"/>
    <mergeCell ref="F40:F41"/>
    <mergeCell ref="G40:G41"/>
    <mergeCell ref="A65:J65"/>
    <mergeCell ref="L65:AA65"/>
    <mergeCell ref="A66:A69"/>
    <mergeCell ref="B66:B67"/>
    <mergeCell ref="C66:C67"/>
    <mergeCell ref="D66:D67"/>
    <mergeCell ref="F66:F67"/>
    <mergeCell ref="G66:G67"/>
    <mergeCell ref="H66:H67"/>
    <mergeCell ref="I66:I67"/>
    <mergeCell ref="J66:J67"/>
    <mergeCell ref="L66:L69"/>
    <mergeCell ref="M66:M67"/>
    <mergeCell ref="N66:N67"/>
    <mergeCell ref="O66:X66"/>
    <mergeCell ref="B68:B69"/>
    <mergeCell ref="H68:H69"/>
    <mergeCell ref="I68:I69"/>
    <mergeCell ref="AB38:AB41"/>
    <mergeCell ref="O39:R39"/>
    <mergeCell ref="T39:W39"/>
    <mergeCell ref="Y39:Y41"/>
    <mergeCell ref="Z39:Z41"/>
    <mergeCell ref="AA39:AA41"/>
    <mergeCell ref="O40:P40"/>
    <mergeCell ref="Q40:R40"/>
    <mergeCell ref="S40:S41"/>
    <mergeCell ref="T40:U40"/>
    <mergeCell ref="V40:W40"/>
    <mergeCell ref="X40:X41"/>
    <mergeCell ref="D28:D29"/>
    <mergeCell ref="E28:E29"/>
    <mergeCell ref="F28:F29"/>
    <mergeCell ref="G28:G29"/>
    <mergeCell ref="A37:J37"/>
    <mergeCell ref="L37:AA37"/>
    <mergeCell ref="A38:A41"/>
    <mergeCell ref="B38:B39"/>
    <mergeCell ref="C38:C39"/>
    <mergeCell ref="D38:D39"/>
    <mergeCell ref="F38:F39"/>
    <mergeCell ref="G38:G39"/>
    <mergeCell ref="H38:H39"/>
    <mergeCell ref="I38:I39"/>
    <mergeCell ref="J38:J39"/>
    <mergeCell ref="L38:L41"/>
    <mergeCell ref="M38:M39"/>
    <mergeCell ref="N38:N39"/>
    <mergeCell ref="O38:X38"/>
    <mergeCell ref="B40:B41"/>
    <mergeCell ref="H40:H41"/>
    <mergeCell ref="I40:I41"/>
    <mergeCell ref="J40:J41"/>
    <mergeCell ref="M40:M41"/>
    <mergeCell ref="AB26:AB29"/>
    <mergeCell ref="O27:R27"/>
    <mergeCell ref="T27:W27"/>
    <mergeCell ref="Y27:Y29"/>
    <mergeCell ref="Z27:Z29"/>
    <mergeCell ref="AA27:AA29"/>
    <mergeCell ref="O28:P28"/>
    <mergeCell ref="Q28:R28"/>
    <mergeCell ref="S28:S29"/>
    <mergeCell ref="T28:U28"/>
    <mergeCell ref="V28:W28"/>
    <mergeCell ref="X28:X29"/>
    <mergeCell ref="F16:F17"/>
    <mergeCell ref="G16:G17"/>
    <mergeCell ref="A25:J25"/>
    <mergeCell ref="L25:AA25"/>
    <mergeCell ref="A26:A29"/>
    <mergeCell ref="B26:B27"/>
    <mergeCell ref="C26:C27"/>
    <mergeCell ref="D26:D27"/>
    <mergeCell ref="F26:F27"/>
    <mergeCell ref="G26:G27"/>
    <mergeCell ref="H26:H27"/>
    <mergeCell ref="I26:I27"/>
    <mergeCell ref="J26:J27"/>
    <mergeCell ref="L26:L29"/>
    <mergeCell ref="M26:M27"/>
    <mergeCell ref="N26:N27"/>
    <mergeCell ref="O26:X26"/>
    <mergeCell ref="B28:B29"/>
    <mergeCell ref="H28:H29"/>
    <mergeCell ref="I28:I29"/>
    <mergeCell ref="J28:J29"/>
    <mergeCell ref="M28:M29"/>
    <mergeCell ref="N28:N29"/>
    <mergeCell ref="C28:C29"/>
    <mergeCell ref="AB14:AB17"/>
    <mergeCell ref="O15:R15"/>
    <mergeCell ref="T15:W15"/>
    <mergeCell ref="Y15:Y17"/>
    <mergeCell ref="Z15:Z17"/>
    <mergeCell ref="AA15:AA17"/>
    <mergeCell ref="O16:P16"/>
    <mergeCell ref="Q16:R16"/>
    <mergeCell ref="S16:S17"/>
    <mergeCell ref="T16:U16"/>
    <mergeCell ref="V16:W16"/>
    <mergeCell ref="X16:X17"/>
    <mergeCell ref="A13:J13"/>
    <mergeCell ref="L13:AA13"/>
    <mergeCell ref="A14:A17"/>
    <mergeCell ref="B14:B15"/>
    <mergeCell ref="C14:C15"/>
    <mergeCell ref="D14:D15"/>
    <mergeCell ref="F14:F15"/>
    <mergeCell ref="G14:G15"/>
    <mergeCell ref="H14:H15"/>
    <mergeCell ref="I14:I15"/>
    <mergeCell ref="J14:J15"/>
    <mergeCell ref="L14:L17"/>
    <mergeCell ref="M14:M15"/>
    <mergeCell ref="N14:N15"/>
    <mergeCell ref="O14:X14"/>
    <mergeCell ref="B16:B17"/>
    <mergeCell ref="H16:H17"/>
    <mergeCell ref="I16:I17"/>
    <mergeCell ref="J16:J17"/>
    <mergeCell ref="M16:M17"/>
    <mergeCell ref="N16:N17"/>
    <mergeCell ref="C16:C17"/>
    <mergeCell ref="D16:D17"/>
    <mergeCell ref="E16:E17"/>
    <mergeCell ref="L1:AA1"/>
    <mergeCell ref="M2:M3"/>
    <mergeCell ref="M4:M5"/>
    <mergeCell ref="A1:J1"/>
    <mergeCell ref="A2:A5"/>
    <mergeCell ref="B2:B3"/>
    <mergeCell ref="C2:C3"/>
    <mergeCell ref="D2:D3"/>
    <mergeCell ref="B4:B5"/>
    <mergeCell ref="C4:C5"/>
    <mergeCell ref="D4:D5"/>
    <mergeCell ref="E4:E5"/>
    <mergeCell ref="G4:G5"/>
    <mergeCell ref="H4:H5"/>
    <mergeCell ref="F2:F3"/>
    <mergeCell ref="F4:F5"/>
    <mergeCell ref="G2:G3"/>
    <mergeCell ref="H2:H3"/>
    <mergeCell ref="I2:I3"/>
    <mergeCell ref="J2:J3"/>
    <mergeCell ref="O4:P4"/>
    <mergeCell ref="I4:I5"/>
    <mergeCell ref="J4:J5"/>
    <mergeCell ref="AB2:AB5"/>
    <mergeCell ref="L2:L5"/>
    <mergeCell ref="N2:N3"/>
    <mergeCell ref="N4:N5"/>
    <mergeCell ref="O3:R3"/>
    <mergeCell ref="T3:W3"/>
    <mergeCell ref="Z3:Z5"/>
    <mergeCell ref="AA3:AA5"/>
    <mergeCell ref="Q4:R4"/>
    <mergeCell ref="S4:S5"/>
    <mergeCell ref="T4:U4"/>
    <mergeCell ref="V4:W4"/>
    <mergeCell ref="O2:X2"/>
    <mergeCell ref="Y3:Y5"/>
    <mergeCell ref="X4:X5"/>
  </mergeCells>
  <printOptions horizontalCentered="1" verticalCentered="1"/>
  <pageMargins left="0.11811023622047245" right="0.11811023622047245" top="0.55118110236220474" bottom="0.15748031496062992" header="0.11811023622047245" footer="0.31496062992125984"/>
  <pageSetup paperSize="9" scale="35" orientation="landscape" r:id="rId1"/>
  <rowBreaks count="9" manualBreakCount="9">
    <brk id="12" max="27" man="1"/>
    <brk id="24" max="27" man="1"/>
    <brk id="36" max="27" man="1"/>
    <brk id="49" max="27" man="1"/>
    <brk id="64" max="27" man="1"/>
    <brk id="76" max="27" man="1"/>
    <brk id="87" max="27" man="1"/>
    <brk id="96" max="27" man="1"/>
    <brk id="107" max="27" man="1"/>
  </rowBreaks>
  <colBreaks count="1" manualBreakCount="1">
    <brk id="11" max="6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U1"/>
  <sheetViews>
    <sheetView rightToLeft="1" workbookViewId="0">
      <selection activeCell="E1" sqref="E1"/>
    </sheetView>
  </sheetViews>
  <sheetFormatPr defaultRowHeight="15"/>
  <sheetData>
    <row r="1" spans="1:73" s="1" customFormat="1" ht="409.5">
      <c r="A1" s="467" t="s">
        <v>849</v>
      </c>
      <c r="B1" s="467" t="s">
        <v>850</v>
      </c>
      <c r="C1" s="467" t="s">
        <v>851</v>
      </c>
      <c r="D1" s="468" t="s">
        <v>14</v>
      </c>
      <c r="E1" s="467" t="s">
        <v>852</v>
      </c>
      <c r="F1" s="468" t="s">
        <v>853</v>
      </c>
      <c r="G1" s="468" t="s">
        <v>854</v>
      </c>
      <c r="H1" s="468" t="s">
        <v>855</v>
      </c>
      <c r="I1" s="468" t="s">
        <v>856</v>
      </c>
      <c r="J1" s="468" t="s">
        <v>857</v>
      </c>
      <c r="K1" s="468" t="s">
        <v>858</v>
      </c>
      <c r="L1" s="468" t="s">
        <v>859</v>
      </c>
      <c r="M1" s="468" t="s">
        <v>860</v>
      </c>
      <c r="N1" s="468" t="s">
        <v>861</v>
      </c>
      <c r="O1" s="468" t="s">
        <v>862</v>
      </c>
      <c r="P1" s="468" t="s">
        <v>863</v>
      </c>
      <c r="Q1" s="468" t="s">
        <v>864</v>
      </c>
      <c r="R1" s="468" t="s">
        <v>88</v>
      </c>
      <c r="S1" s="468" t="s">
        <v>865</v>
      </c>
      <c r="T1" s="468" t="s">
        <v>866</v>
      </c>
      <c r="U1" s="468" t="s">
        <v>867</v>
      </c>
      <c r="V1" s="468" t="s">
        <v>868</v>
      </c>
      <c r="W1" s="468" t="s">
        <v>869</v>
      </c>
      <c r="X1" s="468" t="s">
        <v>870</v>
      </c>
      <c r="Y1" s="468" t="s">
        <v>871</v>
      </c>
      <c r="Z1" s="468" t="s">
        <v>872</v>
      </c>
      <c r="AA1" s="468" t="s">
        <v>873</v>
      </c>
      <c r="AB1" s="468" t="s">
        <v>874</v>
      </c>
      <c r="AC1" s="468" t="s">
        <v>875</v>
      </c>
      <c r="AD1" s="468" t="s">
        <v>876</v>
      </c>
      <c r="AE1" s="468" t="s">
        <v>877</v>
      </c>
      <c r="AF1" s="468" t="s">
        <v>878</v>
      </c>
      <c r="AG1" s="468" t="s">
        <v>879</v>
      </c>
      <c r="AH1" s="468" t="s">
        <v>880</v>
      </c>
      <c r="AI1" s="468" t="s">
        <v>881</v>
      </c>
      <c r="AJ1" s="468" t="s">
        <v>882</v>
      </c>
      <c r="AK1" s="468" t="s">
        <v>883</v>
      </c>
      <c r="AL1" s="468" t="s">
        <v>884</v>
      </c>
      <c r="AM1" s="468" t="s">
        <v>885</v>
      </c>
      <c r="AN1" s="468" t="s">
        <v>886</v>
      </c>
      <c r="AO1" s="468" t="s">
        <v>887</v>
      </c>
      <c r="AP1" s="468" t="s">
        <v>888</v>
      </c>
      <c r="AQ1" s="468" t="s">
        <v>889</v>
      </c>
      <c r="AR1" s="468" t="s">
        <v>890</v>
      </c>
      <c r="AS1" s="468" t="s">
        <v>891</v>
      </c>
      <c r="AT1" s="468" t="s">
        <v>889</v>
      </c>
      <c r="AU1" s="468" t="s">
        <v>892</v>
      </c>
      <c r="AV1" s="468" t="s">
        <v>893</v>
      </c>
      <c r="AW1" s="468" t="s">
        <v>889</v>
      </c>
      <c r="AX1" s="468" t="s">
        <v>894</v>
      </c>
      <c r="AY1" s="468" t="s">
        <v>895</v>
      </c>
      <c r="AZ1" s="468" t="s">
        <v>889</v>
      </c>
      <c r="BA1" s="468" t="s">
        <v>896</v>
      </c>
      <c r="BB1" s="468" t="s">
        <v>897</v>
      </c>
      <c r="BC1" s="468" t="s">
        <v>889</v>
      </c>
      <c r="BD1" s="468" t="s">
        <v>898</v>
      </c>
      <c r="BE1" s="468" t="s">
        <v>899</v>
      </c>
      <c r="BF1" s="468" t="s">
        <v>889</v>
      </c>
      <c r="BG1" s="468" t="s">
        <v>900</v>
      </c>
      <c r="BH1" s="468" t="s">
        <v>901</v>
      </c>
      <c r="BI1" s="468" t="s">
        <v>889</v>
      </c>
      <c r="BJ1" s="468" t="s">
        <v>902</v>
      </c>
      <c r="BK1" s="468" t="s">
        <v>903</v>
      </c>
      <c r="BL1" s="468" t="s">
        <v>904</v>
      </c>
      <c r="BM1" s="468" t="s">
        <v>905</v>
      </c>
      <c r="BN1" s="468" t="s">
        <v>906</v>
      </c>
      <c r="BO1" s="468" t="s">
        <v>907</v>
      </c>
      <c r="BP1" s="468" t="s">
        <v>908</v>
      </c>
      <c r="BQ1" s="468" t="s">
        <v>909</v>
      </c>
      <c r="BR1" s="468" t="s">
        <v>910</v>
      </c>
      <c r="BS1" s="468" t="s">
        <v>911</v>
      </c>
      <c r="BT1" s="468" t="s">
        <v>912</v>
      </c>
      <c r="BU1" s="468" t="s">
        <v>913</v>
      </c>
    </row>
  </sheetData>
  <conditionalFormatting sqref="BO1:BS1 BL1:BM1 Y1:AO1">
    <cfRule type="expression" dxfId="37" priority="6">
      <formula>IF($E$2&lt;&gt;Y1048573,TRUE,FALSE)</formula>
    </cfRule>
  </conditionalFormatting>
  <conditionalFormatting sqref="G1:X1">
    <cfRule type="expression" dxfId="36" priority="5">
      <formula>IF($E$2&lt;&gt;G1048573,TRUE,FALSE)</formula>
    </cfRule>
  </conditionalFormatting>
  <conditionalFormatting sqref="BN1">
    <cfRule type="expression" dxfId="35" priority="4">
      <formula>IF($E$2&lt;&gt;BN1048573,TRUE,FALSE)</formula>
    </cfRule>
  </conditionalFormatting>
  <conditionalFormatting sqref="AP1:BK1">
    <cfRule type="expression" dxfId="34" priority="3">
      <formula>IF($E$2&lt;&gt;AP1048573,TRUE,FALSE)</formula>
    </cfRule>
  </conditionalFormatting>
  <conditionalFormatting sqref="E1 BU1 G1:BS1">
    <cfRule type="expression" dxfId="33" priority="2">
      <formula>IF(E1048574=1,TRUE,FALSE)</formula>
    </cfRule>
  </conditionalFormatting>
  <conditionalFormatting sqref="F1">
    <cfRule type="expression" dxfId="32" priority="1">
      <formula>IF($E$2&lt;&gt;F1048573,TRUE,FALSE)</formula>
    </cfRule>
  </conditionalFormatting>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L80"/>
  <sheetViews>
    <sheetView rightToLeft="1" view="pageBreakPreview" zoomScale="59" zoomScaleNormal="68" zoomScaleSheetLayoutView="59" workbookViewId="0">
      <selection activeCell="B7" sqref="B7"/>
    </sheetView>
  </sheetViews>
  <sheetFormatPr defaultColWidth="9" defaultRowHeight="15"/>
  <cols>
    <col min="1" max="1" width="6.5703125" style="60" customWidth="1"/>
    <col min="2" max="2" width="48.7109375" style="9" customWidth="1"/>
    <col min="3" max="3" width="23.28515625" style="1" customWidth="1"/>
    <col min="4" max="4" width="22.42578125" style="1" customWidth="1"/>
    <col min="5" max="5" width="14.7109375" style="1" customWidth="1"/>
    <col min="6" max="6" width="12.140625" style="1" customWidth="1"/>
    <col min="7" max="7" width="12.28515625" style="1" customWidth="1"/>
    <col min="8" max="8" width="13" style="1" customWidth="1"/>
    <col min="9" max="9" width="16.42578125" style="18" customWidth="1"/>
    <col min="10" max="10" width="35.42578125" style="1" customWidth="1"/>
    <col min="11" max="11" width="9" style="1" customWidth="1"/>
    <col min="12" max="12" width="6.5703125" style="1" customWidth="1"/>
    <col min="13" max="13" width="47.140625" style="9" customWidth="1"/>
    <col min="14" max="17" width="10.5703125" style="18" customWidth="1"/>
    <col min="18" max="18" width="9.42578125" style="18" customWidth="1"/>
    <col min="19" max="22" width="10.5703125" style="18" customWidth="1"/>
    <col min="23" max="23" width="9.42578125" style="18" customWidth="1"/>
    <col min="24" max="24" width="10.5703125" style="1" customWidth="1"/>
    <col min="25" max="16384" width="9" style="1"/>
  </cols>
  <sheetData>
    <row r="1" spans="1:38" ht="32.25" customHeight="1" thickBot="1">
      <c r="B1" s="1128" t="s">
        <v>308</v>
      </c>
      <c r="C1" s="1128"/>
      <c r="D1" s="1128"/>
      <c r="E1" s="1128"/>
      <c r="F1" s="1128"/>
      <c r="G1" s="1128"/>
      <c r="H1" s="1128"/>
      <c r="I1" s="1128"/>
      <c r="J1" s="1128"/>
      <c r="K1" s="418">
        <v>53</v>
      </c>
      <c r="M1" s="1"/>
      <c r="N1" s="1127" t="s">
        <v>1191</v>
      </c>
      <c r="O1" s="1127"/>
      <c r="P1" s="1127"/>
      <c r="Q1" s="1127"/>
      <c r="R1" s="1127"/>
      <c r="S1" s="1127"/>
      <c r="T1" s="1127"/>
      <c r="U1" s="1127"/>
      <c r="V1" s="1127"/>
      <c r="W1" s="1127"/>
      <c r="X1" s="420">
        <v>54</v>
      </c>
    </row>
    <row r="2" spans="1:38" ht="21.95" customHeight="1" thickBot="1">
      <c r="A2" s="1163" t="s">
        <v>107</v>
      </c>
      <c r="B2" s="1166" t="s">
        <v>23</v>
      </c>
      <c r="C2" s="1149" t="s">
        <v>24</v>
      </c>
      <c r="D2" s="1170" t="s">
        <v>25</v>
      </c>
      <c r="E2" s="1136" t="s">
        <v>15</v>
      </c>
      <c r="F2" s="1149" t="s">
        <v>27</v>
      </c>
      <c r="G2" s="1149" t="s">
        <v>250</v>
      </c>
      <c r="H2" s="1149"/>
      <c r="I2" s="1134" t="s">
        <v>20</v>
      </c>
      <c r="J2" s="1136" t="s">
        <v>29</v>
      </c>
      <c r="K2" s="1138" t="s">
        <v>30</v>
      </c>
      <c r="L2" s="1163" t="s">
        <v>107</v>
      </c>
      <c r="M2" s="1166" t="s">
        <v>23</v>
      </c>
      <c r="N2" s="1150" t="s">
        <v>8</v>
      </c>
      <c r="O2" s="1151"/>
      <c r="P2" s="1151"/>
      <c r="Q2" s="1151"/>
      <c r="R2" s="1152"/>
      <c r="S2" s="1151"/>
      <c r="T2" s="1151"/>
      <c r="U2" s="1151"/>
      <c r="V2" s="1151"/>
      <c r="W2" s="1151"/>
      <c r="X2" s="1153" t="s">
        <v>20</v>
      </c>
    </row>
    <row r="3" spans="1:38" s="19" customFormat="1" ht="31.5" customHeight="1">
      <c r="A3" s="1164"/>
      <c r="B3" s="1167"/>
      <c r="C3" s="1147"/>
      <c r="D3" s="1171"/>
      <c r="E3" s="1172"/>
      <c r="F3" s="1147"/>
      <c r="G3" s="1147"/>
      <c r="H3" s="1147"/>
      <c r="I3" s="1135"/>
      <c r="J3" s="1137"/>
      <c r="K3" s="1139"/>
      <c r="L3" s="1164"/>
      <c r="M3" s="1167"/>
      <c r="N3" s="1154" t="s">
        <v>114</v>
      </c>
      <c r="O3" s="1155"/>
      <c r="P3" s="1155"/>
      <c r="Q3" s="1156">
        <v>18</v>
      </c>
      <c r="R3" s="1131" t="s">
        <v>13</v>
      </c>
      <c r="S3" s="1157" t="s">
        <v>115</v>
      </c>
      <c r="T3" s="1158"/>
      <c r="U3" s="1158"/>
      <c r="V3" s="1159">
        <v>18</v>
      </c>
      <c r="W3" s="1142" t="s">
        <v>13</v>
      </c>
      <c r="X3" s="1160" t="s">
        <v>20</v>
      </c>
    </row>
    <row r="4" spans="1:38" s="19" customFormat="1" ht="32.25" customHeight="1">
      <c r="A4" s="1164"/>
      <c r="B4" s="1168" t="s">
        <v>22</v>
      </c>
      <c r="C4" s="1174" t="s">
        <v>22</v>
      </c>
      <c r="D4" s="1175" t="s">
        <v>26</v>
      </c>
      <c r="E4" s="1172"/>
      <c r="F4" s="271" t="s">
        <v>22</v>
      </c>
      <c r="G4" s="1147" t="s">
        <v>18</v>
      </c>
      <c r="H4" s="1147" t="s">
        <v>19</v>
      </c>
      <c r="I4" s="144" t="s">
        <v>21</v>
      </c>
      <c r="J4" s="1145" t="s">
        <v>22</v>
      </c>
      <c r="K4" s="1140" t="s">
        <v>22</v>
      </c>
      <c r="L4" s="1164"/>
      <c r="M4" s="1168" t="s">
        <v>22</v>
      </c>
      <c r="N4" s="1129" t="s">
        <v>11</v>
      </c>
      <c r="O4" s="1130"/>
      <c r="P4" s="980" t="s">
        <v>12</v>
      </c>
      <c r="Q4" s="981"/>
      <c r="R4" s="1132"/>
      <c r="S4" s="1129" t="s">
        <v>12</v>
      </c>
      <c r="T4" s="1130"/>
      <c r="U4" s="980" t="s">
        <v>11</v>
      </c>
      <c r="V4" s="925"/>
      <c r="W4" s="1143"/>
      <c r="X4" s="1161"/>
    </row>
    <row r="5" spans="1:38" s="19" customFormat="1" ht="29.25" customHeight="1" thickBot="1">
      <c r="A5" s="1165"/>
      <c r="B5" s="1169"/>
      <c r="C5" s="1148"/>
      <c r="D5" s="1176"/>
      <c r="E5" s="1173"/>
      <c r="F5" s="270" t="s">
        <v>28</v>
      </c>
      <c r="G5" s="1148"/>
      <c r="H5" s="1148"/>
      <c r="I5" s="145" t="s">
        <v>22</v>
      </c>
      <c r="J5" s="1146"/>
      <c r="K5" s="1141"/>
      <c r="L5" s="1165"/>
      <c r="M5" s="1169"/>
      <c r="N5" s="192" t="s">
        <v>108</v>
      </c>
      <c r="O5" s="171" t="s">
        <v>109</v>
      </c>
      <c r="P5" s="184" t="s">
        <v>108</v>
      </c>
      <c r="Q5" s="172" t="s">
        <v>109</v>
      </c>
      <c r="R5" s="1133"/>
      <c r="S5" s="192" t="s">
        <v>108</v>
      </c>
      <c r="T5" s="171" t="s">
        <v>109</v>
      </c>
      <c r="U5" s="184" t="s">
        <v>108</v>
      </c>
      <c r="V5" s="204" t="s">
        <v>109</v>
      </c>
      <c r="W5" s="1144"/>
      <c r="X5" s="1162"/>
      <c r="Y5" s="18"/>
      <c r="Z5" s="18"/>
      <c r="AA5" s="18"/>
      <c r="AB5" s="18"/>
      <c r="AC5" s="18"/>
      <c r="AD5" s="18"/>
      <c r="AE5" s="18"/>
      <c r="AF5" s="18"/>
      <c r="AG5" s="18"/>
      <c r="AH5" s="18"/>
      <c r="AI5" s="18"/>
      <c r="AJ5" s="18"/>
      <c r="AK5" s="18"/>
      <c r="AL5" s="18"/>
    </row>
    <row r="6" spans="1:38" s="455" customFormat="1" ht="60" customHeight="1">
      <c r="A6" s="494">
        <v>1</v>
      </c>
      <c r="B6" s="233" t="s">
        <v>581</v>
      </c>
      <c r="C6" s="233" t="s">
        <v>582</v>
      </c>
      <c r="D6" s="233" t="s">
        <v>583</v>
      </c>
      <c r="E6" s="233" t="s">
        <v>351</v>
      </c>
      <c r="F6" s="233" t="s">
        <v>546</v>
      </c>
      <c r="G6" s="234">
        <v>43101</v>
      </c>
      <c r="H6" s="234">
        <v>43105</v>
      </c>
      <c r="I6" s="158" t="s">
        <v>584</v>
      </c>
      <c r="J6" s="233" t="s">
        <v>352</v>
      </c>
      <c r="K6" s="235"/>
      <c r="L6" s="458">
        <v>1</v>
      </c>
      <c r="M6" s="569" t="s">
        <v>581</v>
      </c>
      <c r="N6" s="226">
        <v>0</v>
      </c>
      <c r="O6" s="213">
        <v>0</v>
      </c>
      <c r="P6" s="217">
        <v>0</v>
      </c>
      <c r="Q6" s="424">
        <v>0</v>
      </c>
      <c r="R6" s="598">
        <f t="shared" ref="R6:R47" si="0">SUM(N6:Q6)</f>
        <v>0</v>
      </c>
      <c r="S6" s="227">
        <v>0</v>
      </c>
      <c r="T6" s="215">
        <v>15</v>
      </c>
      <c r="U6" s="219">
        <v>0</v>
      </c>
      <c r="V6" s="228">
        <v>15</v>
      </c>
      <c r="W6" s="231">
        <f t="shared" ref="W6:W47" si="1">SUM(S6:V6)</f>
        <v>30</v>
      </c>
      <c r="X6" s="230">
        <f t="shared" ref="X6:X47" si="2">SUM(R6,W6)</f>
        <v>30</v>
      </c>
    </row>
    <row r="7" spans="1:38" s="455" customFormat="1" ht="76.5" customHeight="1">
      <c r="A7" s="146">
        <v>2</v>
      </c>
      <c r="B7" s="367" t="s">
        <v>585</v>
      </c>
      <c r="C7" s="368" t="s">
        <v>353</v>
      </c>
      <c r="D7" s="368" t="s">
        <v>353</v>
      </c>
      <c r="E7" s="368" t="s">
        <v>652</v>
      </c>
      <c r="F7" s="368" t="s">
        <v>236</v>
      </c>
      <c r="G7" s="369">
        <v>43110</v>
      </c>
      <c r="H7" s="369">
        <v>43110</v>
      </c>
      <c r="I7" s="146" t="s">
        <v>595</v>
      </c>
      <c r="J7" s="368" t="s">
        <v>586</v>
      </c>
      <c r="K7" s="456"/>
      <c r="L7" s="146">
        <v>2</v>
      </c>
      <c r="M7" s="570" t="s">
        <v>585</v>
      </c>
      <c r="N7" s="224">
        <v>0</v>
      </c>
      <c r="O7" s="214">
        <v>0</v>
      </c>
      <c r="P7" s="218">
        <v>0</v>
      </c>
      <c r="Q7" s="542">
        <v>0</v>
      </c>
      <c r="R7" s="543">
        <f t="shared" si="0"/>
        <v>0</v>
      </c>
      <c r="S7" s="225">
        <v>0</v>
      </c>
      <c r="T7" s="216">
        <v>1</v>
      </c>
      <c r="U7" s="220">
        <v>5</v>
      </c>
      <c r="V7" s="229">
        <v>0</v>
      </c>
      <c r="W7" s="232">
        <f t="shared" si="1"/>
        <v>6</v>
      </c>
      <c r="X7" s="230">
        <f t="shared" si="2"/>
        <v>6</v>
      </c>
    </row>
    <row r="8" spans="1:38" s="455" customFormat="1" ht="60" customHeight="1">
      <c r="A8" s="465">
        <v>3</v>
      </c>
      <c r="B8" s="161" t="s">
        <v>587</v>
      </c>
      <c r="C8" s="161" t="s">
        <v>588</v>
      </c>
      <c r="D8" s="161" t="s">
        <v>589</v>
      </c>
      <c r="E8" s="161" t="s">
        <v>653</v>
      </c>
      <c r="F8" s="465" t="s">
        <v>590</v>
      </c>
      <c r="G8" s="162">
        <v>43110</v>
      </c>
      <c r="H8" s="162">
        <v>43111</v>
      </c>
      <c r="I8" s="55" t="s">
        <v>591</v>
      </c>
      <c r="J8" s="161" t="s">
        <v>592</v>
      </c>
      <c r="K8" s="236"/>
      <c r="L8" s="55">
        <v>3</v>
      </c>
      <c r="M8" s="567" t="s">
        <v>587</v>
      </c>
      <c r="N8" s="226">
        <v>0</v>
      </c>
      <c r="O8" s="213">
        <v>0</v>
      </c>
      <c r="P8" s="217">
        <v>0</v>
      </c>
      <c r="Q8" s="424">
        <v>0</v>
      </c>
      <c r="R8" s="543">
        <f t="shared" si="0"/>
        <v>0</v>
      </c>
      <c r="S8" s="227">
        <v>0</v>
      </c>
      <c r="T8" s="215">
        <v>0</v>
      </c>
      <c r="U8" s="219">
        <v>0</v>
      </c>
      <c r="V8" s="228">
        <v>0</v>
      </c>
      <c r="W8" s="231">
        <f t="shared" si="1"/>
        <v>0</v>
      </c>
      <c r="X8" s="230">
        <f t="shared" si="2"/>
        <v>0</v>
      </c>
    </row>
    <row r="9" spans="1:38" s="455" customFormat="1" ht="60" customHeight="1">
      <c r="A9" s="146">
        <v>4</v>
      </c>
      <c r="B9" s="367" t="s">
        <v>593</v>
      </c>
      <c r="C9" s="368" t="s">
        <v>594</v>
      </c>
      <c r="D9" s="368" t="s">
        <v>354</v>
      </c>
      <c r="E9" s="368" t="s">
        <v>654</v>
      </c>
      <c r="F9" s="368" t="s">
        <v>236</v>
      </c>
      <c r="G9" s="369">
        <v>43139</v>
      </c>
      <c r="H9" s="369">
        <v>43139</v>
      </c>
      <c r="I9" s="146" t="s">
        <v>595</v>
      </c>
      <c r="J9" s="368" t="s">
        <v>596</v>
      </c>
      <c r="K9" s="456"/>
      <c r="L9" s="55">
        <v>4</v>
      </c>
      <c r="M9" s="570" t="s">
        <v>593</v>
      </c>
      <c r="N9" s="224">
        <v>0</v>
      </c>
      <c r="O9" s="214">
        <v>0</v>
      </c>
      <c r="P9" s="218">
        <v>0</v>
      </c>
      <c r="Q9" s="542">
        <v>0</v>
      </c>
      <c r="R9" s="543">
        <f t="shared" si="0"/>
        <v>0</v>
      </c>
      <c r="S9" s="225">
        <v>0</v>
      </c>
      <c r="T9" s="216">
        <v>1</v>
      </c>
      <c r="U9" s="220">
        <v>0</v>
      </c>
      <c r="V9" s="229">
        <v>0</v>
      </c>
      <c r="W9" s="232">
        <f t="shared" si="1"/>
        <v>1</v>
      </c>
      <c r="X9" s="230">
        <f t="shared" si="2"/>
        <v>1</v>
      </c>
    </row>
    <row r="10" spans="1:38" s="455" customFormat="1" ht="60" customHeight="1">
      <c r="A10" s="465">
        <v>5</v>
      </c>
      <c r="B10" s="161" t="s">
        <v>597</v>
      </c>
      <c r="C10" s="161" t="s">
        <v>598</v>
      </c>
      <c r="D10" s="161" t="s">
        <v>354</v>
      </c>
      <c r="E10" s="161" t="s">
        <v>655</v>
      </c>
      <c r="F10" s="161" t="s">
        <v>236</v>
      </c>
      <c r="G10" s="162">
        <v>43142</v>
      </c>
      <c r="H10" s="162">
        <v>43142</v>
      </c>
      <c r="I10" s="55" t="s">
        <v>595</v>
      </c>
      <c r="J10" s="161" t="s">
        <v>599</v>
      </c>
      <c r="K10" s="236"/>
      <c r="L10" s="146">
        <v>5</v>
      </c>
      <c r="M10" s="567" t="s">
        <v>597</v>
      </c>
      <c r="N10" s="226">
        <v>0</v>
      </c>
      <c r="O10" s="213">
        <v>0</v>
      </c>
      <c r="P10" s="217">
        <v>0</v>
      </c>
      <c r="Q10" s="424">
        <v>0</v>
      </c>
      <c r="R10" s="543">
        <f t="shared" si="0"/>
        <v>0</v>
      </c>
      <c r="S10" s="227">
        <v>0</v>
      </c>
      <c r="T10" s="215">
        <v>1</v>
      </c>
      <c r="U10" s="219">
        <v>0</v>
      </c>
      <c r="V10" s="228">
        <v>0</v>
      </c>
      <c r="W10" s="231">
        <f t="shared" si="1"/>
        <v>1</v>
      </c>
      <c r="X10" s="230">
        <f t="shared" si="2"/>
        <v>1</v>
      </c>
    </row>
    <row r="11" spans="1:38" s="455" customFormat="1" ht="60" customHeight="1">
      <c r="A11" s="146">
        <v>6</v>
      </c>
      <c r="B11" s="367" t="s">
        <v>600</v>
      </c>
      <c r="C11" s="368" t="s">
        <v>598</v>
      </c>
      <c r="D11" s="368" t="s">
        <v>354</v>
      </c>
      <c r="E11" s="368" t="s">
        <v>354</v>
      </c>
      <c r="F11" s="368" t="s">
        <v>236</v>
      </c>
      <c r="G11" s="369">
        <v>43142</v>
      </c>
      <c r="H11" s="369">
        <v>43142</v>
      </c>
      <c r="I11" s="146" t="s">
        <v>595</v>
      </c>
      <c r="J11" s="368" t="s">
        <v>599</v>
      </c>
      <c r="K11" s="456"/>
      <c r="L11" s="55">
        <v>6</v>
      </c>
      <c r="M11" s="570" t="s">
        <v>600</v>
      </c>
      <c r="N11" s="224">
        <v>0</v>
      </c>
      <c r="O11" s="214">
        <v>0</v>
      </c>
      <c r="P11" s="218">
        <v>0</v>
      </c>
      <c r="Q11" s="542">
        <v>0</v>
      </c>
      <c r="R11" s="543">
        <f t="shared" si="0"/>
        <v>0</v>
      </c>
      <c r="S11" s="225">
        <v>0</v>
      </c>
      <c r="T11" s="216">
        <v>1</v>
      </c>
      <c r="U11" s="220">
        <v>0</v>
      </c>
      <c r="V11" s="229">
        <v>0</v>
      </c>
      <c r="W11" s="232">
        <f t="shared" si="1"/>
        <v>1</v>
      </c>
      <c r="X11" s="230">
        <f t="shared" si="2"/>
        <v>1</v>
      </c>
    </row>
    <row r="12" spans="1:38" s="455" customFormat="1" ht="60" customHeight="1">
      <c r="A12" s="465">
        <v>7</v>
      </c>
      <c r="B12" s="161" t="s">
        <v>601</v>
      </c>
      <c r="C12" s="161" t="s">
        <v>598</v>
      </c>
      <c r="D12" s="161" t="s">
        <v>354</v>
      </c>
      <c r="E12" s="161" t="s">
        <v>354</v>
      </c>
      <c r="F12" s="161" t="s">
        <v>236</v>
      </c>
      <c r="G12" s="162">
        <v>43145</v>
      </c>
      <c r="H12" s="162">
        <v>43145</v>
      </c>
      <c r="I12" s="55" t="s">
        <v>595</v>
      </c>
      <c r="J12" s="161" t="s">
        <v>599</v>
      </c>
      <c r="K12" s="236"/>
      <c r="L12" s="55">
        <v>7</v>
      </c>
      <c r="M12" s="567" t="s">
        <v>601</v>
      </c>
      <c r="N12" s="226">
        <v>0</v>
      </c>
      <c r="O12" s="213">
        <v>0</v>
      </c>
      <c r="P12" s="217">
        <v>0</v>
      </c>
      <c r="Q12" s="424">
        <v>0</v>
      </c>
      <c r="R12" s="543">
        <f t="shared" si="0"/>
        <v>0</v>
      </c>
      <c r="S12" s="227">
        <v>0</v>
      </c>
      <c r="T12" s="215">
        <v>1</v>
      </c>
      <c r="U12" s="219">
        <v>0</v>
      </c>
      <c r="V12" s="228">
        <v>0</v>
      </c>
      <c r="W12" s="231">
        <f t="shared" si="1"/>
        <v>1</v>
      </c>
      <c r="X12" s="230">
        <f t="shared" si="2"/>
        <v>1</v>
      </c>
    </row>
    <row r="13" spans="1:38" s="455" customFormat="1" ht="60" customHeight="1">
      <c r="A13" s="146">
        <v>8</v>
      </c>
      <c r="B13" s="367" t="s">
        <v>602</v>
      </c>
      <c r="C13" s="368" t="s">
        <v>598</v>
      </c>
      <c r="D13" s="368" t="s">
        <v>354</v>
      </c>
      <c r="E13" s="368" t="s">
        <v>354</v>
      </c>
      <c r="F13" s="368" t="s">
        <v>236</v>
      </c>
      <c r="G13" s="369">
        <v>43149</v>
      </c>
      <c r="H13" s="369">
        <v>43149</v>
      </c>
      <c r="I13" s="146" t="s">
        <v>595</v>
      </c>
      <c r="J13" s="368" t="s">
        <v>599</v>
      </c>
      <c r="K13" s="456"/>
      <c r="L13" s="146">
        <v>8</v>
      </c>
      <c r="M13" s="570" t="s">
        <v>602</v>
      </c>
      <c r="N13" s="224">
        <v>0</v>
      </c>
      <c r="O13" s="214">
        <v>0</v>
      </c>
      <c r="P13" s="218">
        <v>0</v>
      </c>
      <c r="Q13" s="542">
        <v>0</v>
      </c>
      <c r="R13" s="543">
        <f t="shared" si="0"/>
        <v>0</v>
      </c>
      <c r="S13" s="225">
        <v>0</v>
      </c>
      <c r="T13" s="216">
        <v>1</v>
      </c>
      <c r="U13" s="220">
        <v>0</v>
      </c>
      <c r="V13" s="229">
        <v>0</v>
      </c>
      <c r="W13" s="232">
        <f t="shared" si="1"/>
        <v>1</v>
      </c>
      <c r="X13" s="230">
        <f t="shared" si="2"/>
        <v>1</v>
      </c>
    </row>
    <row r="14" spans="1:38" s="455" customFormat="1" ht="60" customHeight="1">
      <c r="A14" s="465">
        <v>9</v>
      </c>
      <c r="B14" s="161" t="s">
        <v>603</v>
      </c>
      <c r="C14" s="161" t="s">
        <v>604</v>
      </c>
      <c r="D14" s="161" t="s">
        <v>604</v>
      </c>
      <c r="E14" s="161" t="s">
        <v>604</v>
      </c>
      <c r="F14" s="161" t="s">
        <v>236</v>
      </c>
      <c r="G14" s="162">
        <v>43164</v>
      </c>
      <c r="H14" s="162">
        <v>43164</v>
      </c>
      <c r="I14" s="55" t="s">
        <v>605</v>
      </c>
      <c r="J14" s="161" t="s">
        <v>606</v>
      </c>
      <c r="K14" s="236"/>
      <c r="L14" s="55">
        <v>9</v>
      </c>
      <c r="M14" s="567" t="s">
        <v>603</v>
      </c>
      <c r="N14" s="226">
        <v>0</v>
      </c>
      <c r="O14" s="213">
        <v>1</v>
      </c>
      <c r="P14" s="217">
        <v>0</v>
      </c>
      <c r="Q14" s="424">
        <v>3</v>
      </c>
      <c r="R14" s="543">
        <f t="shared" si="0"/>
        <v>4</v>
      </c>
      <c r="S14" s="227">
        <v>0</v>
      </c>
      <c r="T14" s="215">
        <v>0</v>
      </c>
      <c r="U14" s="219">
        <v>0</v>
      </c>
      <c r="V14" s="228">
        <v>0</v>
      </c>
      <c r="W14" s="231">
        <f t="shared" si="1"/>
        <v>0</v>
      </c>
      <c r="X14" s="230">
        <f t="shared" si="2"/>
        <v>4</v>
      </c>
    </row>
    <row r="15" spans="1:38" s="455" customFormat="1" ht="81" customHeight="1">
      <c r="A15" s="146">
        <v>10</v>
      </c>
      <c r="B15" s="367" t="s">
        <v>607</v>
      </c>
      <c r="C15" s="368" t="s">
        <v>608</v>
      </c>
      <c r="D15" s="368" t="s">
        <v>609</v>
      </c>
      <c r="E15" s="368" t="s">
        <v>656</v>
      </c>
      <c r="F15" s="368" t="s">
        <v>236</v>
      </c>
      <c r="G15" s="369">
        <v>43178</v>
      </c>
      <c r="H15" s="369">
        <v>43178</v>
      </c>
      <c r="I15" s="146" t="s">
        <v>605</v>
      </c>
      <c r="J15" s="368" t="s">
        <v>610</v>
      </c>
      <c r="K15" s="456"/>
      <c r="L15" s="55">
        <v>10</v>
      </c>
      <c r="M15" s="570" t="s">
        <v>607</v>
      </c>
      <c r="N15" s="224">
        <v>0</v>
      </c>
      <c r="O15" s="214">
        <v>0</v>
      </c>
      <c r="P15" s="218">
        <v>0</v>
      </c>
      <c r="Q15" s="542">
        <v>2</v>
      </c>
      <c r="R15" s="543">
        <f t="shared" si="0"/>
        <v>2</v>
      </c>
      <c r="S15" s="227">
        <v>0</v>
      </c>
      <c r="T15" s="215">
        <v>0</v>
      </c>
      <c r="U15" s="219">
        <v>0</v>
      </c>
      <c r="V15" s="228">
        <v>0</v>
      </c>
      <c r="W15" s="231">
        <f t="shared" si="1"/>
        <v>0</v>
      </c>
      <c r="X15" s="230">
        <f t="shared" si="2"/>
        <v>2</v>
      </c>
    </row>
    <row r="16" spans="1:38" ht="32.25" customHeight="1" thickBot="1">
      <c r="B16" s="1128" t="s">
        <v>1191</v>
      </c>
      <c r="C16" s="1128"/>
      <c r="D16" s="1128"/>
      <c r="E16" s="1128"/>
      <c r="F16" s="1128"/>
      <c r="G16" s="1128"/>
      <c r="H16" s="1128"/>
      <c r="I16" s="1128"/>
      <c r="J16" s="1128"/>
      <c r="K16" s="418">
        <v>55</v>
      </c>
      <c r="M16" s="1"/>
      <c r="N16" s="1127" t="s">
        <v>1191</v>
      </c>
      <c r="O16" s="1127"/>
      <c r="P16" s="1127"/>
      <c r="Q16" s="1127"/>
      <c r="R16" s="1127"/>
      <c r="S16" s="1127"/>
      <c r="T16" s="1127"/>
      <c r="U16" s="1127"/>
      <c r="V16" s="1127"/>
      <c r="W16" s="1127"/>
      <c r="X16" s="420">
        <v>56</v>
      </c>
    </row>
    <row r="17" spans="1:38" ht="21.95" customHeight="1" thickBot="1">
      <c r="A17" s="1163" t="s">
        <v>107</v>
      </c>
      <c r="B17" s="1166" t="s">
        <v>23</v>
      </c>
      <c r="C17" s="1149" t="s">
        <v>24</v>
      </c>
      <c r="D17" s="1170" t="s">
        <v>25</v>
      </c>
      <c r="E17" s="1136" t="s">
        <v>15</v>
      </c>
      <c r="F17" s="1149" t="s">
        <v>27</v>
      </c>
      <c r="G17" s="1149" t="s">
        <v>250</v>
      </c>
      <c r="H17" s="1149"/>
      <c r="I17" s="1134" t="s">
        <v>20</v>
      </c>
      <c r="J17" s="1136" t="s">
        <v>29</v>
      </c>
      <c r="K17" s="1138" t="s">
        <v>30</v>
      </c>
      <c r="L17" s="1163" t="s">
        <v>107</v>
      </c>
      <c r="M17" s="1166" t="s">
        <v>23</v>
      </c>
      <c r="N17" s="1150" t="s">
        <v>8</v>
      </c>
      <c r="O17" s="1151"/>
      <c r="P17" s="1151"/>
      <c r="Q17" s="1151"/>
      <c r="R17" s="1152"/>
      <c r="S17" s="1151"/>
      <c r="T17" s="1151"/>
      <c r="U17" s="1151"/>
      <c r="V17" s="1151"/>
      <c r="W17" s="1151"/>
      <c r="X17" s="1153" t="s">
        <v>20</v>
      </c>
    </row>
    <row r="18" spans="1:38" s="19" customFormat="1" ht="31.5" customHeight="1">
      <c r="A18" s="1164"/>
      <c r="B18" s="1167"/>
      <c r="C18" s="1147"/>
      <c r="D18" s="1171"/>
      <c r="E18" s="1172"/>
      <c r="F18" s="1147"/>
      <c r="G18" s="1147"/>
      <c r="H18" s="1147"/>
      <c r="I18" s="1135"/>
      <c r="J18" s="1137"/>
      <c r="K18" s="1139"/>
      <c r="L18" s="1164"/>
      <c r="M18" s="1167"/>
      <c r="N18" s="1154" t="s">
        <v>114</v>
      </c>
      <c r="O18" s="1155"/>
      <c r="P18" s="1155"/>
      <c r="Q18" s="1156">
        <v>18</v>
      </c>
      <c r="R18" s="1131" t="s">
        <v>13</v>
      </c>
      <c r="S18" s="1157" t="s">
        <v>115</v>
      </c>
      <c r="T18" s="1158"/>
      <c r="U18" s="1158"/>
      <c r="V18" s="1159">
        <v>18</v>
      </c>
      <c r="W18" s="1142" t="s">
        <v>13</v>
      </c>
      <c r="X18" s="1160" t="s">
        <v>20</v>
      </c>
    </row>
    <row r="19" spans="1:38" s="19" customFormat="1" ht="32.25" customHeight="1">
      <c r="A19" s="1164"/>
      <c r="B19" s="1168" t="s">
        <v>22</v>
      </c>
      <c r="C19" s="1174" t="s">
        <v>22</v>
      </c>
      <c r="D19" s="1175" t="s">
        <v>26</v>
      </c>
      <c r="E19" s="1172"/>
      <c r="F19" s="661" t="s">
        <v>22</v>
      </c>
      <c r="G19" s="1147" t="s">
        <v>18</v>
      </c>
      <c r="H19" s="1147" t="s">
        <v>19</v>
      </c>
      <c r="I19" s="144" t="s">
        <v>21</v>
      </c>
      <c r="J19" s="1145" t="s">
        <v>22</v>
      </c>
      <c r="K19" s="1140" t="s">
        <v>22</v>
      </c>
      <c r="L19" s="1164"/>
      <c r="M19" s="1168" t="s">
        <v>22</v>
      </c>
      <c r="N19" s="1129" t="s">
        <v>11</v>
      </c>
      <c r="O19" s="1130"/>
      <c r="P19" s="980" t="s">
        <v>12</v>
      </c>
      <c r="Q19" s="981"/>
      <c r="R19" s="1132"/>
      <c r="S19" s="1129" t="s">
        <v>12</v>
      </c>
      <c r="T19" s="1130"/>
      <c r="U19" s="980" t="s">
        <v>11</v>
      </c>
      <c r="V19" s="925"/>
      <c r="W19" s="1143"/>
      <c r="X19" s="1161"/>
    </row>
    <row r="20" spans="1:38" s="19" customFormat="1" ht="29.25" customHeight="1" thickBot="1">
      <c r="A20" s="1165"/>
      <c r="B20" s="1169"/>
      <c r="C20" s="1148"/>
      <c r="D20" s="1176"/>
      <c r="E20" s="1173"/>
      <c r="F20" s="662" t="s">
        <v>28</v>
      </c>
      <c r="G20" s="1148"/>
      <c r="H20" s="1148"/>
      <c r="I20" s="145" t="s">
        <v>22</v>
      </c>
      <c r="J20" s="1146"/>
      <c r="K20" s="1141"/>
      <c r="L20" s="1165"/>
      <c r="M20" s="1169"/>
      <c r="N20" s="192" t="s">
        <v>108</v>
      </c>
      <c r="O20" s="171" t="s">
        <v>109</v>
      </c>
      <c r="P20" s="184" t="s">
        <v>108</v>
      </c>
      <c r="Q20" s="172" t="s">
        <v>109</v>
      </c>
      <c r="R20" s="1133"/>
      <c r="S20" s="192" t="s">
        <v>108</v>
      </c>
      <c r="T20" s="171" t="s">
        <v>109</v>
      </c>
      <c r="U20" s="184" t="s">
        <v>108</v>
      </c>
      <c r="V20" s="204" t="s">
        <v>109</v>
      </c>
      <c r="W20" s="1144"/>
      <c r="X20" s="1162"/>
      <c r="Y20" s="18"/>
      <c r="Z20" s="18"/>
      <c r="AA20" s="18"/>
      <c r="AB20" s="18"/>
      <c r="AC20" s="18"/>
      <c r="AD20" s="18"/>
      <c r="AE20" s="18"/>
      <c r="AF20" s="18"/>
      <c r="AG20" s="18"/>
      <c r="AH20" s="18"/>
      <c r="AI20" s="18"/>
      <c r="AJ20" s="18"/>
      <c r="AK20" s="18"/>
      <c r="AL20" s="18"/>
    </row>
    <row r="21" spans="1:38" s="455" customFormat="1" ht="78.75" customHeight="1">
      <c r="A21" s="465">
        <v>11</v>
      </c>
      <c r="B21" s="161" t="s">
        <v>611</v>
      </c>
      <c r="C21" s="161" t="s">
        <v>223</v>
      </c>
      <c r="D21" s="161" t="s">
        <v>223</v>
      </c>
      <c r="E21" s="161" t="s">
        <v>657</v>
      </c>
      <c r="F21" s="161" t="s">
        <v>236</v>
      </c>
      <c r="G21" s="162">
        <v>43206</v>
      </c>
      <c r="H21" s="162">
        <v>43206</v>
      </c>
      <c r="I21" s="55" t="s">
        <v>595</v>
      </c>
      <c r="J21" s="161" t="s">
        <v>612</v>
      </c>
      <c r="K21" s="236"/>
      <c r="L21" s="146">
        <v>11</v>
      </c>
      <c r="M21" s="567" t="s">
        <v>611</v>
      </c>
      <c r="N21" s="226">
        <v>0</v>
      </c>
      <c r="O21" s="213">
        <v>0</v>
      </c>
      <c r="P21" s="217">
        <v>0</v>
      </c>
      <c r="Q21" s="424">
        <v>0</v>
      </c>
      <c r="R21" s="543">
        <f t="shared" si="0"/>
        <v>0</v>
      </c>
      <c r="S21" s="227">
        <v>0</v>
      </c>
      <c r="T21" s="215">
        <v>1</v>
      </c>
      <c r="U21" s="219">
        <v>0</v>
      </c>
      <c r="V21" s="228">
        <v>0</v>
      </c>
      <c r="W21" s="231">
        <f t="shared" si="1"/>
        <v>1</v>
      </c>
      <c r="X21" s="230">
        <f t="shared" si="2"/>
        <v>1</v>
      </c>
    </row>
    <row r="22" spans="1:38" s="455" customFormat="1" ht="60" customHeight="1">
      <c r="A22" s="146">
        <v>12</v>
      </c>
      <c r="B22" s="367" t="s">
        <v>613</v>
      </c>
      <c r="C22" s="368" t="s">
        <v>614</v>
      </c>
      <c r="D22" s="368" t="s">
        <v>614</v>
      </c>
      <c r="E22" s="368" t="s">
        <v>658</v>
      </c>
      <c r="F22" s="368" t="s">
        <v>236</v>
      </c>
      <c r="G22" s="369">
        <v>43206</v>
      </c>
      <c r="H22" s="369">
        <v>43206</v>
      </c>
      <c r="I22" s="146" t="s">
        <v>595</v>
      </c>
      <c r="J22" s="368" t="s">
        <v>615</v>
      </c>
      <c r="K22" s="456"/>
      <c r="L22" s="55">
        <v>12</v>
      </c>
      <c r="M22" s="570" t="s">
        <v>613</v>
      </c>
      <c r="N22" s="224">
        <v>0</v>
      </c>
      <c r="O22" s="214">
        <v>0</v>
      </c>
      <c r="P22" s="218">
        <v>0</v>
      </c>
      <c r="Q22" s="542">
        <v>0</v>
      </c>
      <c r="R22" s="543">
        <f t="shared" si="0"/>
        <v>0</v>
      </c>
      <c r="S22" s="225">
        <v>0</v>
      </c>
      <c r="T22" s="216">
        <v>1</v>
      </c>
      <c r="U22" s="220">
        <v>0</v>
      </c>
      <c r="V22" s="229">
        <v>0</v>
      </c>
      <c r="W22" s="232">
        <f t="shared" si="1"/>
        <v>1</v>
      </c>
      <c r="X22" s="230">
        <f t="shared" si="2"/>
        <v>1</v>
      </c>
    </row>
    <row r="23" spans="1:38" s="455" customFormat="1" ht="78.75" customHeight="1">
      <c r="A23" s="465">
        <v>13</v>
      </c>
      <c r="B23" s="161" t="s">
        <v>616</v>
      </c>
      <c r="C23" s="161" t="s">
        <v>617</v>
      </c>
      <c r="D23" s="161" t="s">
        <v>583</v>
      </c>
      <c r="E23" s="161" t="s">
        <v>659</v>
      </c>
      <c r="F23" s="161" t="s">
        <v>236</v>
      </c>
      <c r="G23" s="162">
        <v>43226</v>
      </c>
      <c r="H23" s="162">
        <v>43226</v>
      </c>
      <c r="I23" s="55" t="s">
        <v>605</v>
      </c>
      <c r="J23" s="161" t="s">
        <v>665</v>
      </c>
      <c r="K23" s="236"/>
      <c r="L23" s="55">
        <v>13</v>
      </c>
      <c r="M23" s="567" t="s">
        <v>616</v>
      </c>
      <c r="N23" s="226">
        <v>0</v>
      </c>
      <c r="O23" s="213">
        <v>3</v>
      </c>
      <c r="P23" s="217">
        <v>0</v>
      </c>
      <c r="Q23" s="424">
        <v>15</v>
      </c>
      <c r="R23" s="543">
        <f t="shared" si="0"/>
        <v>18</v>
      </c>
      <c r="S23" s="227">
        <v>0</v>
      </c>
      <c r="T23" s="215">
        <v>0</v>
      </c>
      <c r="U23" s="219">
        <v>0</v>
      </c>
      <c r="V23" s="228">
        <v>0</v>
      </c>
      <c r="W23" s="231">
        <f t="shared" si="1"/>
        <v>0</v>
      </c>
      <c r="X23" s="230">
        <f t="shared" si="2"/>
        <v>18</v>
      </c>
    </row>
    <row r="24" spans="1:38" s="455" customFormat="1" ht="95.25" customHeight="1">
      <c r="A24" s="146">
        <v>14</v>
      </c>
      <c r="B24" s="367" t="s">
        <v>618</v>
      </c>
      <c r="C24" s="368" t="s">
        <v>617</v>
      </c>
      <c r="D24" s="368" t="s">
        <v>619</v>
      </c>
      <c r="E24" s="368" t="s">
        <v>659</v>
      </c>
      <c r="F24" s="368" t="s">
        <v>236</v>
      </c>
      <c r="G24" s="369">
        <v>43227</v>
      </c>
      <c r="H24" s="369">
        <v>43227</v>
      </c>
      <c r="I24" s="146" t="s">
        <v>595</v>
      </c>
      <c r="J24" s="368" t="s">
        <v>666</v>
      </c>
      <c r="K24" s="456"/>
      <c r="L24" s="146">
        <v>14</v>
      </c>
      <c r="M24" s="570" t="s">
        <v>618</v>
      </c>
      <c r="N24" s="224">
        <v>0</v>
      </c>
      <c r="O24" s="214">
        <v>0</v>
      </c>
      <c r="P24" s="218">
        <v>0</v>
      </c>
      <c r="Q24" s="542">
        <v>1</v>
      </c>
      <c r="R24" s="543">
        <f t="shared" si="0"/>
        <v>1</v>
      </c>
      <c r="S24" s="227">
        <v>0</v>
      </c>
      <c r="T24" s="215">
        <v>0</v>
      </c>
      <c r="U24" s="219">
        <v>0</v>
      </c>
      <c r="V24" s="228">
        <v>0</v>
      </c>
      <c r="W24" s="231">
        <f t="shared" si="1"/>
        <v>0</v>
      </c>
      <c r="X24" s="230">
        <f t="shared" si="2"/>
        <v>1</v>
      </c>
    </row>
    <row r="25" spans="1:38" s="455" customFormat="1" ht="60" customHeight="1">
      <c r="A25" s="465">
        <v>15</v>
      </c>
      <c r="B25" s="161" t="s">
        <v>620</v>
      </c>
      <c r="C25" s="161" t="s">
        <v>237</v>
      </c>
      <c r="D25" s="161" t="s">
        <v>621</v>
      </c>
      <c r="E25" s="564" t="s">
        <v>1133</v>
      </c>
      <c r="F25" s="161" t="s">
        <v>236</v>
      </c>
      <c r="G25" s="162">
        <v>43229</v>
      </c>
      <c r="H25" s="162">
        <v>43229</v>
      </c>
      <c r="I25" s="55" t="s">
        <v>595</v>
      </c>
      <c r="J25" s="161" t="s">
        <v>667</v>
      </c>
      <c r="K25" s="236"/>
      <c r="L25" s="55">
        <v>15</v>
      </c>
      <c r="M25" s="567" t="s">
        <v>620</v>
      </c>
      <c r="N25" s="226">
        <v>0</v>
      </c>
      <c r="O25" s="213">
        <v>4</v>
      </c>
      <c r="P25" s="217">
        <v>0</v>
      </c>
      <c r="Q25" s="424">
        <v>6</v>
      </c>
      <c r="R25" s="543">
        <f t="shared" si="0"/>
        <v>10</v>
      </c>
      <c r="S25" s="227">
        <v>0</v>
      </c>
      <c r="T25" s="215">
        <v>0</v>
      </c>
      <c r="U25" s="219">
        <v>0</v>
      </c>
      <c r="V25" s="228">
        <v>0</v>
      </c>
      <c r="W25" s="231">
        <f t="shared" si="1"/>
        <v>0</v>
      </c>
      <c r="X25" s="230">
        <f t="shared" si="2"/>
        <v>10</v>
      </c>
    </row>
    <row r="26" spans="1:38" s="455" customFormat="1" ht="81" customHeight="1">
      <c r="A26" s="146">
        <v>16</v>
      </c>
      <c r="B26" s="367" t="s">
        <v>622</v>
      </c>
      <c r="C26" s="368" t="s">
        <v>623</v>
      </c>
      <c r="D26" s="368" t="s">
        <v>623</v>
      </c>
      <c r="E26" s="368" t="s">
        <v>660</v>
      </c>
      <c r="F26" s="368" t="s">
        <v>624</v>
      </c>
      <c r="G26" s="369">
        <v>43232</v>
      </c>
      <c r="H26" s="369">
        <v>43227</v>
      </c>
      <c r="I26" s="146" t="s">
        <v>625</v>
      </c>
      <c r="J26" s="368" t="s">
        <v>668</v>
      </c>
      <c r="K26" s="456"/>
      <c r="L26" s="55">
        <v>16</v>
      </c>
      <c r="M26" s="570" t="s">
        <v>622</v>
      </c>
      <c r="N26" s="224">
        <v>0</v>
      </c>
      <c r="O26" s="214">
        <v>0</v>
      </c>
      <c r="P26" s="218">
        <v>0</v>
      </c>
      <c r="Q26" s="542">
        <v>4</v>
      </c>
      <c r="R26" s="543">
        <f t="shared" si="0"/>
        <v>4</v>
      </c>
      <c r="S26" s="227">
        <v>0</v>
      </c>
      <c r="T26" s="215">
        <v>0</v>
      </c>
      <c r="U26" s="219">
        <v>0</v>
      </c>
      <c r="V26" s="228">
        <v>0</v>
      </c>
      <c r="W26" s="231">
        <f t="shared" si="1"/>
        <v>0</v>
      </c>
      <c r="X26" s="230">
        <f t="shared" si="2"/>
        <v>4</v>
      </c>
    </row>
    <row r="27" spans="1:38" s="455" customFormat="1" ht="60" customHeight="1">
      <c r="A27" s="465">
        <v>17</v>
      </c>
      <c r="B27" s="161" t="s">
        <v>626</v>
      </c>
      <c r="C27" s="161" t="s">
        <v>614</v>
      </c>
      <c r="D27" s="161" t="s">
        <v>614</v>
      </c>
      <c r="E27" s="161" t="s">
        <v>661</v>
      </c>
      <c r="F27" s="161" t="s">
        <v>236</v>
      </c>
      <c r="G27" s="162">
        <v>43292</v>
      </c>
      <c r="H27" s="162">
        <v>43292</v>
      </c>
      <c r="I27" s="55" t="s">
        <v>605</v>
      </c>
      <c r="J27" s="161" t="s">
        <v>669</v>
      </c>
      <c r="K27" s="236"/>
      <c r="L27" s="146">
        <v>17</v>
      </c>
      <c r="M27" s="567" t="s">
        <v>626</v>
      </c>
      <c r="N27" s="226">
        <v>0</v>
      </c>
      <c r="O27" s="213">
        <v>9</v>
      </c>
      <c r="P27" s="217">
        <v>0</v>
      </c>
      <c r="Q27" s="424">
        <v>8</v>
      </c>
      <c r="R27" s="543">
        <f t="shared" si="0"/>
        <v>17</v>
      </c>
      <c r="S27" s="227">
        <v>0</v>
      </c>
      <c r="T27" s="215">
        <v>0</v>
      </c>
      <c r="U27" s="219">
        <v>0</v>
      </c>
      <c r="V27" s="228">
        <v>0</v>
      </c>
      <c r="W27" s="231">
        <f t="shared" si="1"/>
        <v>0</v>
      </c>
      <c r="X27" s="230">
        <f t="shared" si="2"/>
        <v>17</v>
      </c>
    </row>
    <row r="28" spans="1:38" s="455" customFormat="1" ht="76.5" customHeight="1">
      <c r="A28" s="146">
        <v>18</v>
      </c>
      <c r="B28" s="367" t="s">
        <v>627</v>
      </c>
      <c r="C28" s="368" t="s">
        <v>609</v>
      </c>
      <c r="D28" s="368" t="s">
        <v>609</v>
      </c>
      <c r="E28" s="368" t="s">
        <v>656</v>
      </c>
      <c r="F28" s="368" t="s">
        <v>236</v>
      </c>
      <c r="G28" s="369">
        <v>43300</v>
      </c>
      <c r="H28" s="369">
        <v>43300</v>
      </c>
      <c r="I28" s="146" t="s">
        <v>595</v>
      </c>
      <c r="J28" s="367" t="s">
        <v>670</v>
      </c>
      <c r="K28" s="456"/>
      <c r="L28" s="55">
        <v>18</v>
      </c>
      <c r="M28" s="570" t="s">
        <v>627</v>
      </c>
      <c r="N28" s="224">
        <v>0</v>
      </c>
      <c r="O28" s="214">
        <v>15</v>
      </c>
      <c r="P28" s="218">
        <v>0</v>
      </c>
      <c r="Q28" s="542">
        <v>12</v>
      </c>
      <c r="R28" s="543">
        <f t="shared" si="0"/>
        <v>27</v>
      </c>
      <c r="S28" s="227">
        <v>0</v>
      </c>
      <c r="T28" s="215">
        <v>0</v>
      </c>
      <c r="U28" s="219">
        <v>0</v>
      </c>
      <c r="V28" s="228">
        <v>0</v>
      </c>
      <c r="W28" s="231">
        <f t="shared" si="1"/>
        <v>0</v>
      </c>
      <c r="X28" s="230">
        <f t="shared" si="2"/>
        <v>27</v>
      </c>
    </row>
    <row r="29" spans="1:38" s="455" customFormat="1" ht="95.25" customHeight="1">
      <c r="A29" s="465">
        <v>19</v>
      </c>
      <c r="B29" s="161" t="s">
        <v>628</v>
      </c>
      <c r="C29" s="161" t="s">
        <v>629</v>
      </c>
      <c r="D29" s="161" t="s">
        <v>629</v>
      </c>
      <c r="E29" s="161" t="s">
        <v>662</v>
      </c>
      <c r="F29" s="161" t="s">
        <v>236</v>
      </c>
      <c r="G29" s="162">
        <v>43318</v>
      </c>
      <c r="H29" s="162">
        <v>43318</v>
      </c>
      <c r="I29" s="55" t="s">
        <v>630</v>
      </c>
      <c r="J29" s="161" t="s">
        <v>671</v>
      </c>
      <c r="K29" s="236"/>
      <c r="L29" s="55">
        <v>19</v>
      </c>
      <c r="M29" s="567" t="s">
        <v>628</v>
      </c>
      <c r="N29" s="226">
        <v>0</v>
      </c>
      <c r="O29" s="213">
        <v>0</v>
      </c>
      <c r="P29" s="217">
        <v>0</v>
      </c>
      <c r="Q29" s="424">
        <v>2</v>
      </c>
      <c r="R29" s="543">
        <f t="shared" si="0"/>
        <v>2</v>
      </c>
      <c r="S29" s="227">
        <v>0</v>
      </c>
      <c r="T29" s="215">
        <v>0</v>
      </c>
      <c r="U29" s="219">
        <v>0</v>
      </c>
      <c r="V29" s="228">
        <v>0</v>
      </c>
      <c r="W29" s="231">
        <f t="shared" si="1"/>
        <v>0</v>
      </c>
      <c r="X29" s="230">
        <f t="shared" si="2"/>
        <v>2</v>
      </c>
    </row>
    <row r="30" spans="1:38" s="455" customFormat="1" ht="60" customHeight="1">
      <c r="A30" s="146">
        <v>20</v>
      </c>
      <c r="B30" s="367" t="s">
        <v>631</v>
      </c>
      <c r="C30" s="368" t="s">
        <v>237</v>
      </c>
      <c r="D30" s="368" t="s">
        <v>237</v>
      </c>
      <c r="E30" s="368" t="s">
        <v>1133</v>
      </c>
      <c r="F30" s="368" t="s">
        <v>236</v>
      </c>
      <c r="G30" s="369">
        <v>43345</v>
      </c>
      <c r="H30" s="369">
        <v>43345</v>
      </c>
      <c r="I30" s="146" t="s">
        <v>605</v>
      </c>
      <c r="J30" s="367" t="s">
        <v>672</v>
      </c>
      <c r="K30" s="456"/>
      <c r="L30" s="146">
        <v>20</v>
      </c>
      <c r="M30" s="570" t="s">
        <v>631</v>
      </c>
      <c r="N30" s="224">
        <v>0</v>
      </c>
      <c r="O30" s="214">
        <v>5</v>
      </c>
      <c r="P30" s="218">
        <v>0</v>
      </c>
      <c r="Q30" s="542">
        <v>5</v>
      </c>
      <c r="R30" s="543">
        <f t="shared" si="0"/>
        <v>10</v>
      </c>
      <c r="S30" s="227">
        <v>0</v>
      </c>
      <c r="T30" s="215">
        <v>0</v>
      </c>
      <c r="U30" s="219">
        <v>0</v>
      </c>
      <c r="V30" s="228">
        <v>0</v>
      </c>
      <c r="W30" s="231">
        <f t="shared" si="1"/>
        <v>0</v>
      </c>
      <c r="X30" s="230">
        <f t="shared" si="2"/>
        <v>10</v>
      </c>
    </row>
    <row r="31" spans="1:38" s="455" customFormat="1" ht="88.5" customHeight="1">
      <c r="A31" s="465">
        <v>21</v>
      </c>
      <c r="B31" s="161" t="s">
        <v>632</v>
      </c>
      <c r="C31" s="161" t="s">
        <v>633</v>
      </c>
      <c r="D31" s="161" t="s">
        <v>633</v>
      </c>
      <c r="E31" s="161" t="s">
        <v>663</v>
      </c>
      <c r="F31" s="161" t="s">
        <v>236</v>
      </c>
      <c r="G31" s="162">
        <v>43347</v>
      </c>
      <c r="H31" s="162">
        <v>43347</v>
      </c>
      <c r="I31" s="55" t="s">
        <v>595</v>
      </c>
      <c r="J31" s="161" t="s">
        <v>673</v>
      </c>
      <c r="K31" s="236"/>
      <c r="L31" s="55">
        <v>21</v>
      </c>
      <c r="M31" s="567" t="s">
        <v>632</v>
      </c>
      <c r="N31" s="226">
        <v>0</v>
      </c>
      <c r="O31" s="213">
        <v>0</v>
      </c>
      <c r="P31" s="217">
        <v>0</v>
      </c>
      <c r="Q31" s="424">
        <v>3</v>
      </c>
      <c r="R31" s="543">
        <f t="shared" si="0"/>
        <v>3</v>
      </c>
      <c r="S31" s="227">
        <v>0</v>
      </c>
      <c r="T31" s="215">
        <v>0</v>
      </c>
      <c r="U31" s="219">
        <v>0</v>
      </c>
      <c r="V31" s="228">
        <v>0</v>
      </c>
      <c r="W31" s="231">
        <f t="shared" si="1"/>
        <v>0</v>
      </c>
      <c r="X31" s="230">
        <f t="shared" si="2"/>
        <v>3</v>
      </c>
    </row>
    <row r="32" spans="1:38" ht="32.25" customHeight="1" thickBot="1">
      <c r="B32" s="1128" t="s">
        <v>1191</v>
      </c>
      <c r="C32" s="1128"/>
      <c r="D32" s="1128"/>
      <c r="E32" s="1128"/>
      <c r="F32" s="1128"/>
      <c r="G32" s="1128"/>
      <c r="H32" s="1128"/>
      <c r="I32" s="1128"/>
      <c r="J32" s="1128"/>
      <c r="K32" s="418">
        <v>57</v>
      </c>
      <c r="M32" s="1"/>
      <c r="N32" s="1127" t="s">
        <v>1191</v>
      </c>
      <c r="O32" s="1127"/>
      <c r="P32" s="1127"/>
      <c r="Q32" s="1127"/>
      <c r="R32" s="1127"/>
      <c r="S32" s="1127"/>
      <c r="T32" s="1127"/>
      <c r="U32" s="1127"/>
      <c r="V32" s="1127"/>
      <c r="W32" s="1127"/>
      <c r="X32" s="420">
        <v>58</v>
      </c>
    </row>
    <row r="33" spans="1:38" ht="21.95" customHeight="1" thickBot="1">
      <c r="A33" s="1163" t="s">
        <v>107</v>
      </c>
      <c r="B33" s="1166" t="s">
        <v>23</v>
      </c>
      <c r="C33" s="1149" t="s">
        <v>24</v>
      </c>
      <c r="D33" s="1170" t="s">
        <v>25</v>
      </c>
      <c r="E33" s="1136" t="s">
        <v>15</v>
      </c>
      <c r="F33" s="1149" t="s">
        <v>27</v>
      </c>
      <c r="G33" s="1149" t="s">
        <v>250</v>
      </c>
      <c r="H33" s="1149"/>
      <c r="I33" s="1134" t="s">
        <v>20</v>
      </c>
      <c r="J33" s="1136" t="s">
        <v>29</v>
      </c>
      <c r="K33" s="1138" t="s">
        <v>30</v>
      </c>
      <c r="L33" s="1163" t="s">
        <v>107</v>
      </c>
      <c r="M33" s="1166" t="s">
        <v>23</v>
      </c>
      <c r="N33" s="1150" t="s">
        <v>8</v>
      </c>
      <c r="O33" s="1151"/>
      <c r="P33" s="1151"/>
      <c r="Q33" s="1151"/>
      <c r="R33" s="1152"/>
      <c r="S33" s="1151"/>
      <c r="T33" s="1151"/>
      <c r="U33" s="1151"/>
      <c r="V33" s="1151"/>
      <c r="W33" s="1151"/>
      <c r="X33" s="1153" t="s">
        <v>20</v>
      </c>
    </row>
    <row r="34" spans="1:38" s="19" customFormat="1" ht="31.5" customHeight="1">
      <c r="A34" s="1164"/>
      <c r="B34" s="1167"/>
      <c r="C34" s="1147"/>
      <c r="D34" s="1171"/>
      <c r="E34" s="1172"/>
      <c r="F34" s="1147"/>
      <c r="G34" s="1147"/>
      <c r="H34" s="1147"/>
      <c r="I34" s="1135"/>
      <c r="J34" s="1137"/>
      <c r="K34" s="1139"/>
      <c r="L34" s="1164"/>
      <c r="M34" s="1167"/>
      <c r="N34" s="1154" t="s">
        <v>114</v>
      </c>
      <c r="O34" s="1155"/>
      <c r="P34" s="1155"/>
      <c r="Q34" s="1156">
        <v>18</v>
      </c>
      <c r="R34" s="1131" t="s">
        <v>13</v>
      </c>
      <c r="S34" s="1157" t="s">
        <v>115</v>
      </c>
      <c r="T34" s="1158"/>
      <c r="U34" s="1158"/>
      <c r="V34" s="1159">
        <v>18</v>
      </c>
      <c r="W34" s="1142" t="s">
        <v>13</v>
      </c>
      <c r="X34" s="1160" t="s">
        <v>20</v>
      </c>
    </row>
    <row r="35" spans="1:38" s="19" customFormat="1" ht="32.25" customHeight="1">
      <c r="A35" s="1164"/>
      <c r="B35" s="1168" t="s">
        <v>22</v>
      </c>
      <c r="C35" s="1174" t="s">
        <v>22</v>
      </c>
      <c r="D35" s="1175" t="s">
        <v>26</v>
      </c>
      <c r="E35" s="1172"/>
      <c r="F35" s="661" t="s">
        <v>22</v>
      </c>
      <c r="G35" s="1147" t="s">
        <v>18</v>
      </c>
      <c r="H35" s="1147" t="s">
        <v>19</v>
      </c>
      <c r="I35" s="144" t="s">
        <v>21</v>
      </c>
      <c r="J35" s="1145" t="s">
        <v>22</v>
      </c>
      <c r="K35" s="1140" t="s">
        <v>22</v>
      </c>
      <c r="L35" s="1164"/>
      <c r="M35" s="1168" t="s">
        <v>22</v>
      </c>
      <c r="N35" s="1129" t="s">
        <v>11</v>
      </c>
      <c r="O35" s="1130"/>
      <c r="P35" s="980" t="s">
        <v>12</v>
      </c>
      <c r="Q35" s="981"/>
      <c r="R35" s="1132"/>
      <c r="S35" s="1129" t="s">
        <v>12</v>
      </c>
      <c r="T35" s="1130"/>
      <c r="U35" s="980" t="s">
        <v>11</v>
      </c>
      <c r="V35" s="925"/>
      <c r="W35" s="1143"/>
      <c r="X35" s="1161"/>
    </row>
    <row r="36" spans="1:38" s="19" customFormat="1" ht="29.25" customHeight="1" thickBot="1">
      <c r="A36" s="1165"/>
      <c r="B36" s="1169"/>
      <c r="C36" s="1148"/>
      <c r="D36" s="1176"/>
      <c r="E36" s="1173"/>
      <c r="F36" s="662" t="s">
        <v>28</v>
      </c>
      <c r="G36" s="1148"/>
      <c r="H36" s="1148"/>
      <c r="I36" s="145" t="s">
        <v>22</v>
      </c>
      <c r="J36" s="1146"/>
      <c r="K36" s="1141"/>
      <c r="L36" s="1165"/>
      <c r="M36" s="1169"/>
      <c r="N36" s="192" t="s">
        <v>108</v>
      </c>
      <c r="O36" s="171" t="s">
        <v>109</v>
      </c>
      <c r="P36" s="184" t="s">
        <v>108</v>
      </c>
      <c r="Q36" s="172" t="s">
        <v>109</v>
      </c>
      <c r="R36" s="1133"/>
      <c r="S36" s="192" t="s">
        <v>108</v>
      </c>
      <c r="T36" s="171" t="s">
        <v>109</v>
      </c>
      <c r="U36" s="184" t="s">
        <v>108</v>
      </c>
      <c r="V36" s="204" t="s">
        <v>109</v>
      </c>
      <c r="W36" s="1144"/>
      <c r="X36" s="1162"/>
      <c r="Y36" s="18"/>
      <c r="Z36" s="18"/>
      <c r="AA36" s="18"/>
      <c r="AB36" s="18"/>
      <c r="AC36" s="18"/>
      <c r="AD36" s="18"/>
      <c r="AE36" s="18"/>
      <c r="AF36" s="18"/>
      <c r="AG36" s="18"/>
      <c r="AH36" s="18"/>
      <c r="AI36" s="18"/>
      <c r="AJ36" s="18"/>
      <c r="AK36" s="18"/>
      <c r="AL36" s="18"/>
    </row>
    <row r="37" spans="1:38" s="455" customFormat="1" ht="73.5" customHeight="1">
      <c r="A37" s="146">
        <v>22</v>
      </c>
      <c r="B37" s="367" t="s">
        <v>634</v>
      </c>
      <c r="C37" s="368" t="s">
        <v>609</v>
      </c>
      <c r="D37" s="368" t="s">
        <v>609</v>
      </c>
      <c r="E37" s="368" t="s">
        <v>656</v>
      </c>
      <c r="F37" s="368" t="s">
        <v>236</v>
      </c>
      <c r="G37" s="369">
        <v>43348</v>
      </c>
      <c r="H37" s="369">
        <v>43348</v>
      </c>
      <c r="I37" s="146" t="s">
        <v>630</v>
      </c>
      <c r="J37" s="367" t="s">
        <v>674</v>
      </c>
      <c r="K37" s="456"/>
      <c r="L37" s="55">
        <v>22</v>
      </c>
      <c r="M37" s="570" t="s">
        <v>634</v>
      </c>
      <c r="N37" s="224">
        <v>0</v>
      </c>
      <c r="O37" s="214">
        <v>0</v>
      </c>
      <c r="P37" s="218">
        <v>0</v>
      </c>
      <c r="Q37" s="542">
        <v>1</v>
      </c>
      <c r="R37" s="543">
        <f t="shared" si="0"/>
        <v>1</v>
      </c>
      <c r="S37" s="227">
        <v>0</v>
      </c>
      <c r="T37" s="215">
        <v>0</v>
      </c>
      <c r="U37" s="219">
        <v>0</v>
      </c>
      <c r="V37" s="228">
        <v>0</v>
      </c>
      <c r="W37" s="231">
        <f t="shared" si="1"/>
        <v>0</v>
      </c>
      <c r="X37" s="230">
        <f t="shared" si="2"/>
        <v>1</v>
      </c>
    </row>
    <row r="38" spans="1:38" s="455" customFormat="1" ht="72" customHeight="1">
      <c r="A38" s="465">
        <v>23</v>
      </c>
      <c r="B38" s="161" t="s">
        <v>635</v>
      </c>
      <c r="C38" s="161" t="s">
        <v>614</v>
      </c>
      <c r="D38" s="161" t="s">
        <v>614</v>
      </c>
      <c r="E38" s="161" t="s">
        <v>661</v>
      </c>
      <c r="F38" s="161" t="s">
        <v>236</v>
      </c>
      <c r="G38" s="162">
        <v>43362</v>
      </c>
      <c r="H38" s="162">
        <v>43362</v>
      </c>
      <c r="I38" s="55" t="s">
        <v>605</v>
      </c>
      <c r="J38" s="161" t="s">
        <v>675</v>
      </c>
      <c r="K38" s="236"/>
      <c r="L38" s="146">
        <v>23</v>
      </c>
      <c r="M38" s="567" t="s">
        <v>635</v>
      </c>
      <c r="N38" s="226">
        <v>0</v>
      </c>
      <c r="O38" s="213">
        <v>0</v>
      </c>
      <c r="P38" s="217">
        <v>0</v>
      </c>
      <c r="Q38" s="424">
        <v>1</v>
      </c>
      <c r="R38" s="543">
        <f t="shared" si="0"/>
        <v>1</v>
      </c>
      <c r="S38" s="227">
        <v>0</v>
      </c>
      <c r="T38" s="215">
        <v>0</v>
      </c>
      <c r="U38" s="219">
        <v>0</v>
      </c>
      <c r="V38" s="228">
        <v>0</v>
      </c>
      <c r="W38" s="231">
        <f t="shared" si="1"/>
        <v>0</v>
      </c>
      <c r="X38" s="230">
        <f t="shared" si="2"/>
        <v>1</v>
      </c>
    </row>
    <row r="39" spans="1:38" s="455" customFormat="1" ht="87.75" customHeight="1">
      <c r="A39" s="146">
        <v>24</v>
      </c>
      <c r="B39" s="367" t="s">
        <v>636</v>
      </c>
      <c r="C39" s="368" t="s">
        <v>637</v>
      </c>
      <c r="D39" s="368" t="s">
        <v>637</v>
      </c>
      <c r="E39" s="368" t="s">
        <v>664</v>
      </c>
      <c r="F39" s="368" t="s">
        <v>236</v>
      </c>
      <c r="G39" s="369">
        <v>43363</v>
      </c>
      <c r="H39" s="369">
        <v>43363</v>
      </c>
      <c r="I39" s="146" t="s">
        <v>595</v>
      </c>
      <c r="J39" s="367" t="s">
        <v>676</v>
      </c>
      <c r="K39" s="456"/>
      <c r="L39" s="55">
        <v>24</v>
      </c>
      <c r="M39" s="570" t="s">
        <v>636</v>
      </c>
      <c r="N39" s="224">
        <v>0</v>
      </c>
      <c r="O39" s="214">
        <v>0</v>
      </c>
      <c r="P39" s="218">
        <v>0</v>
      </c>
      <c r="Q39" s="542">
        <v>1</v>
      </c>
      <c r="R39" s="543">
        <f t="shared" si="0"/>
        <v>1</v>
      </c>
      <c r="S39" s="227">
        <v>0</v>
      </c>
      <c r="T39" s="215">
        <v>0</v>
      </c>
      <c r="U39" s="219">
        <v>0</v>
      </c>
      <c r="V39" s="228">
        <v>0</v>
      </c>
      <c r="W39" s="231">
        <f t="shared" si="1"/>
        <v>0</v>
      </c>
      <c r="X39" s="230">
        <f t="shared" si="2"/>
        <v>1</v>
      </c>
    </row>
    <row r="40" spans="1:38" s="455" customFormat="1" ht="60" customHeight="1">
      <c r="A40" s="465">
        <v>25</v>
      </c>
      <c r="B40" s="161" t="s">
        <v>638</v>
      </c>
      <c r="C40" s="161" t="s">
        <v>639</v>
      </c>
      <c r="D40" s="161" t="s">
        <v>639</v>
      </c>
      <c r="E40" s="161" t="s">
        <v>639</v>
      </c>
      <c r="F40" s="465" t="s">
        <v>640</v>
      </c>
      <c r="G40" s="162">
        <v>43366</v>
      </c>
      <c r="H40" s="162">
        <v>43370</v>
      </c>
      <c r="I40" s="55" t="s">
        <v>630</v>
      </c>
      <c r="J40" s="161" t="s">
        <v>641</v>
      </c>
      <c r="K40" s="236"/>
      <c r="L40" s="55">
        <v>25</v>
      </c>
      <c r="M40" s="567" t="s">
        <v>638</v>
      </c>
      <c r="N40" s="226">
        <v>0</v>
      </c>
      <c r="O40" s="213">
        <v>1</v>
      </c>
      <c r="P40" s="217">
        <v>0</v>
      </c>
      <c r="Q40" s="424">
        <v>2</v>
      </c>
      <c r="R40" s="543">
        <f t="shared" si="0"/>
        <v>3</v>
      </c>
      <c r="S40" s="227">
        <v>0</v>
      </c>
      <c r="T40" s="215">
        <v>0</v>
      </c>
      <c r="U40" s="219">
        <v>0</v>
      </c>
      <c r="V40" s="228">
        <v>0</v>
      </c>
      <c r="W40" s="231">
        <f t="shared" si="1"/>
        <v>0</v>
      </c>
      <c r="X40" s="230">
        <f t="shared" si="2"/>
        <v>3</v>
      </c>
    </row>
    <row r="41" spans="1:38" s="455" customFormat="1" ht="114.75" customHeight="1">
      <c r="A41" s="146">
        <v>26</v>
      </c>
      <c r="B41" s="367" t="s">
        <v>642</v>
      </c>
      <c r="C41" s="368" t="s">
        <v>643</v>
      </c>
      <c r="D41" s="368" t="s">
        <v>643</v>
      </c>
      <c r="E41" s="368" t="s">
        <v>664</v>
      </c>
      <c r="F41" s="368" t="s">
        <v>236</v>
      </c>
      <c r="G41" s="369">
        <v>43411</v>
      </c>
      <c r="H41" s="369">
        <v>43411</v>
      </c>
      <c r="I41" s="146" t="s">
        <v>605</v>
      </c>
      <c r="J41" s="367" t="s">
        <v>677</v>
      </c>
      <c r="K41" s="456"/>
      <c r="L41" s="146">
        <v>26</v>
      </c>
      <c r="M41" s="570" t="s">
        <v>642</v>
      </c>
      <c r="N41" s="224">
        <v>0</v>
      </c>
      <c r="O41" s="214">
        <v>0</v>
      </c>
      <c r="P41" s="218">
        <v>0</v>
      </c>
      <c r="Q41" s="542">
        <v>1</v>
      </c>
      <c r="R41" s="543">
        <f t="shared" si="0"/>
        <v>1</v>
      </c>
      <c r="S41" s="227">
        <v>0</v>
      </c>
      <c r="T41" s="215">
        <v>0</v>
      </c>
      <c r="U41" s="219">
        <v>0</v>
      </c>
      <c r="V41" s="228">
        <v>0</v>
      </c>
      <c r="W41" s="231">
        <f t="shared" si="1"/>
        <v>0</v>
      </c>
      <c r="X41" s="230">
        <f t="shared" si="2"/>
        <v>1</v>
      </c>
    </row>
    <row r="42" spans="1:38" s="455" customFormat="1" ht="60" customHeight="1">
      <c r="A42" s="465">
        <v>27</v>
      </c>
      <c r="B42" s="161" t="s">
        <v>644</v>
      </c>
      <c r="C42" s="161" t="s">
        <v>621</v>
      </c>
      <c r="D42" s="161" t="s">
        <v>645</v>
      </c>
      <c r="E42" s="161" t="s">
        <v>645</v>
      </c>
      <c r="F42" s="161" t="s">
        <v>236</v>
      </c>
      <c r="G42" s="162">
        <v>43411</v>
      </c>
      <c r="H42" s="162">
        <v>43411</v>
      </c>
      <c r="I42" s="55" t="s">
        <v>595</v>
      </c>
      <c r="J42" s="161" t="s">
        <v>678</v>
      </c>
      <c r="K42" s="236"/>
      <c r="L42" s="55">
        <v>27</v>
      </c>
      <c r="M42" s="567" t="s">
        <v>644</v>
      </c>
      <c r="N42" s="226">
        <v>0</v>
      </c>
      <c r="O42" s="213">
        <v>0</v>
      </c>
      <c r="P42" s="217">
        <v>0</v>
      </c>
      <c r="Q42" s="424">
        <v>2</v>
      </c>
      <c r="R42" s="543">
        <f t="shared" si="0"/>
        <v>2</v>
      </c>
      <c r="S42" s="227">
        <v>0</v>
      </c>
      <c r="T42" s="215">
        <v>0</v>
      </c>
      <c r="U42" s="219">
        <v>0</v>
      </c>
      <c r="V42" s="228">
        <v>0</v>
      </c>
      <c r="W42" s="231">
        <f t="shared" si="1"/>
        <v>0</v>
      </c>
      <c r="X42" s="230">
        <f t="shared" si="2"/>
        <v>2</v>
      </c>
    </row>
    <row r="43" spans="1:38" s="455" customFormat="1" ht="95.25" customHeight="1">
      <c r="A43" s="146">
        <v>28</v>
      </c>
      <c r="B43" s="367" t="s">
        <v>646</v>
      </c>
      <c r="C43" s="368" t="s">
        <v>609</v>
      </c>
      <c r="D43" s="368" t="s">
        <v>609</v>
      </c>
      <c r="E43" s="368" t="s">
        <v>656</v>
      </c>
      <c r="F43" s="368" t="s">
        <v>236</v>
      </c>
      <c r="G43" s="369">
        <v>43423</v>
      </c>
      <c r="H43" s="369">
        <v>43423</v>
      </c>
      <c r="I43" s="146" t="s">
        <v>630</v>
      </c>
      <c r="J43" s="367" t="s">
        <v>679</v>
      </c>
      <c r="K43" s="456"/>
      <c r="L43" s="55">
        <v>28</v>
      </c>
      <c r="M43" s="570" t="s">
        <v>646</v>
      </c>
      <c r="N43" s="224">
        <v>0</v>
      </c>
      <c r="O43" s="214">
        <v>1</v>
      </c>
      <c r="P43" s="218">
        <v>0</v>
      </c>
      <c r="Q43" s="542">
        <v>0</v>
      </c>
      <c r="R43" s="543">
        <f t="shared" si="0"/>
        <v>1</v>
      </c>
      <c r="S43" s="227">
        <v>0</v>
      </c>
      <c r="T43" s="215">
        <v>0</v>
      </c>
      <c r="U43" s="219">
        <v>0</v>
      </c>
      <c r="V43" s="228">
        <v>0</v>
      </c>
      <c r="W43" s="231">
        <f t="shared" si="1"/>
        <v>0</v>
      </c>
      <c r="X43" s="230">
        <f t="shared" si="2"/>
        <v>1</v>
      </c>
    </row>
    <row r="44" spans="1:38" s="455" customFormat="1" ht="95.25" customHeight="1">
      <c r="A44" s="465">
        <v>29</v>
      </c>
      <c r="B44" s="161" t="s">
        <v>647</v>
      </c>
      <c r="C44" s="161" t="s">
        <v>648</v>
      </c>
      <c r="D44" s="161" t="s">
        <v>648</v>
      </c>
      <c r="E44" s="161" t="s">
        <v>1134</v>
      </c>
      <c r="F44" s="465" t="s">
        <v>546</v>
      </c>
      <c r="G44" s="162">
        <v>43429</v>
      </c>
      <c r="H44" s="162">
        <v>43798</v>
      </c>
      <c r="I44" s="55" t="s">
        <v>584</v>
      </c>
      <c r="J44" s="161" t="s">
        <v>680</v>
      </c>
      <c r="K44" s="236"/>
      <c r="L44" s="146">
        <v>29</v>
      </c>
      <c r="M44" s="567" t="s">
        <v>647</v>
      </c>
      <c r="N44" s="226">
        <v>0</v>
      </c>
      <c r="O44" s="213">
        <v>0</v>
      </c>
      <c r="P44" s="217">
        <v>0</v>
      </c>
      <c r="Q44" s="424">
        <v>2</v>
      </c>
      <c r="R44" s="543">
        <f t="shared" si="0"/>
        <v>2</v>
      </c>
      <c r="S44" s="227">
        <v>0</v>
      </c>
      <c r="T44" s="215">
        <v>0</v>
      </c>
      <c r="U44" s="219">
        <v>0</v>
      </c>
      <c r="V44" s="228">
        <v>0</v>
      </c>
      <c r="W44" s="231">
        <f t="shared" si="1"/>
        <v>0</v>
      </c>
      <c r="X44" s="230">
        <f t="shared" si="2"/>
        <v>2</v>
      </c>
    </row>
    <row r="45" spans="1:38" s="455" customFormat="1" ht="109.5" customHeight="1">
      <c r="A45" s="146">
        <v>30</v>
      </c>
      <c r="B45" s="367" t="s">
        <v>649</v>
      </c>
      <c r="C45" s="368" t="s">
        <v>609</v>
      </c>
      <c r="D45" s="368" t="s">
        <v>609</v>
      </c>
      <c r="E45" s="368" t="s">
        <v>656</v>
      </c>
      <c r="F45" s="368" t="s">
        <v>236</v>
      </c>
      <c r="G45" s="369">
        <v>43445</v>
      </c>
      <c r="H45" s="369">
        <v>43445</v>
      </c>
      <c r="I45" s="146" t="s">
        <v>595</v>
      </c>
      <c r="J45" s="367" t="s">
        <v>681</v>
      </c>
      <c r="K45" s="456"/>
      <c r="L45" s="55">
        <v>30</v>
      </c>
      <c r="M45" s="570" t="s">
        <v>649</v>
      </c>
      <c r="N45" s="224">
        <v>0</v>
      </c>
      <c r="O45" s="214">
        <v>0</v>
      </c>
      <c r="P45" s="218">
        <v>0</v>
      </c>
      <c r="Q45" s="542">
        <v>1</v>
      </c>
      <c r="R45" s="543">
        <f t="shared" si="0"/>
        <v>1</v>
      </c>
      <c r="S45" s="227">
        <v>0</v>
      </c>
      <c r="T45" s="215">
        <v>0</v>
      </c>
      <c r="U45" s="219">
        <v>0</v>
      </c>
      <c r="V45" s="228">
        <v>0</v>
      </c>
      <c r="W45" s="231">
        <f t="shared" si="1"/>
        <v>0</v>
      </c>
      <c r="X45" s="230">
        <f t="shared" si="2"/>
        <v>1</v>
      </c>
    </row>
    <row r="46" spans="1:38" s="455" customFormat="1" ht="78.75" customHeight="1">
      <c r="A46" s="465">
        <v>31</v>
      </c>
      <c r="B46" s="161" t="s">
        <v>650</v>
      </c>
      <c r="C46" s="161" t="s">
        <v>609</v>
      </c>
      <c r="D46" s="161" t="s">
        <v>609</v>
      </c>
      <c r="E46" s="161" t="s">
        <v>15</v>
      </c>
      <c r="F46" s="161" t="s">
        <v>236</v>
      </c>
      <c r="G46" s="162">
        <v>43453</v>
      </c>
      <c r="H46" s="162">
        <v>43453</v>
      </c>
      <c r="I46" s="55" t="s">
        <v>630</v>
      </c>
      <c r="J46" s="161" t="s">
        <v>682</v>
      </c>
      <c r="K46" s="236"/>
      <c r="L46" s="55">
        <v>31</v>
      </c>
      <c r="M46" s="567" t="s">
        <v>650</v>
      </c>
      <c r="N46" s="226">
        <v>0</v>
      </c>
      <c r="O46" s="213">
        <v>5</v>
      </c>
      <c r="P46" s="217">
        <v>0</v>
      </c>
      <c r="Q46" s="424">
        <v>2</v>
      </c>
      <c r="R46" s="543">
        <f t="shared" si="0"/>
        <v>7</v>
      </c>
      <c r="S46" s="227">
        <v>0</v>
      </c>
      <c r="T46" s="215">
        <v>0</v>
      </c>
      <c r="U46" s="219">
        <v>0</v>
      </c>
      <c r="V46" s="228">
        <v>0</v>
      </c>
      <c r="W46" s="231">
        <f t="shared" si="1"/>
        <v>0</v>
      </c>
      <c r="X46" s="230">
        <f t="shared" si="2"/>
        <v>7</v>
      </c>
    </row>
    <row r="47" spans="1:38" s="455" customFormat="1" ht="97.5" customHeight="1">
      <c r="A47" s="146">
        <v>32</v>
      </c>
      <c r="B47" s="367" t="s">
        <v>651</v>
      </c>
      <c r="C47" s="368" t="s">
        <v>609</v>
      </c>
      <c r="D47" s="368" t="s">
        <v>609</v>
      </c>
      <c r="E47" s="368" t="s">
        <v>656</v>
      </c>
      <c r="F47" s="368" t="s">
        <v>236</v>
      </c>
      <c r="G47" s="369">
        <v>43453</v>
      </c>
      <c r="H47" s="369">
        <v>43453</v>
      </c>
      <c r="I47" s="146" t="s">
        <v>595</v>
      </c>
      <c r="J47" s="367" t="s">
        <v>683</v>
      </c>
      <c r="K47" s="456"/>
      <c r="L47" s="146">
        <v>32</v>
      </c>
      <c r="M47" s="570" t="s">
        <v>651</v>
      </c>
      <c r="N47" s="224">
        <v>0</v>
      </c>
      <c r="O47" s="214">
        <v>1</v>
      </c>
      <c r="P47" s="218">
        <v>0</v>
      </c>
      <c r="Q47" s="542">
        <v>0</v>
      </c>
      <c r="R47" s="543">
        <f t="shared" si="0"/>
        <v>1</v>
      </c>
      <c r="S47" s="227">
        <v>0</v>
      </c>
      <c r="T47" s="215">
        <v>0</v>
      </c>
      <c r="U47" s="219">
        <v>0</v>
      </c>
      <c r="V47" s="228">
        <v>0</v>
      </c>
      <c r="W47" s="231">
        <f t="shared" si="1"/>
        <v>0</v>
      </c>
      <c r="X47" s="230">
        <f t="shared" si="2"/>
        <v>1</v>
      </c>
    </row>
    <row r="48" spans="1:38" ht="32.25" customHeight="1" thickBot="1">
      <c r="B48" s="1128" t="s">
        <v>1191</v>
      </c>
      <c r="C48" s="1128"/>
      <c r="D48" s="1128"/>
      <c r="E48" s="1128"/>
      <c r="F48" s="1128"/>
      <c r="G48" s="1128"/>
      <c r="H48" s="1128"/>
      <c r="I48" s="1128"/>
      <c r="J48" s="1128"/>
      <c r="K48" s="418">
        <v>59</v>
      </c>
      <c r="M48" s="1"/>
      <c r="N48" s="1127" t="s">
        <v>1191</v>
      </c>
      <c r="O48" s="1127"/>
      <c r="P48" s="1127"/>
      <c r="Q48" s="1127"/>
      <c r="R48" s="1127"/>
      <c r="S48" s="1127"/>
      <c r="T48" s="1127"/>
      <c r="U48" s="1127"/>
      <c r="V48" s="1127"/>
      <c r="W48" s="1127"/>
      <c r="X48" s="420">
        <v>60</v>
      </c>
    </row>
    <row r="49" spans="1:38" ht="21.95" customHeight="1" thickBot="1">
      <c r="A49" s="1163" t="s">
        <v>107</v>
      </c>
      <c r="B49" s="1166" t="s">
        <v>23</v>
      </c>
      <c r="C49" s="1149" t="s">
        <v>24</v>
      </c>
      <c r="D49" s="1170" t="s">
        <v>25</v>
      </c>
      <c r="E49" s="1136" t="s">
        <v>15</v>
      </c>
      <c r="F49" s="1149" t="s">
        <v>27</v>
      </c>
      <c r="G49" s="1149" t="s">
        <v>250</v>
      </c>
      <c r="H49" s="1149"/>
      <c r="I49" s="1134" t="s">
        <v>20</v>
      </c>
      <c r="J49" s="1136" t="s">
        <v>29</v>
      </c>
      <c r="K49" s="1138" t="s">
        <v>30</v>
      </c>
      <c r="L49" s="1163" t="s">
        <v>107</v>
      </c>
      <c r="M49" s="1166" t="s">
        <v>23</v>
      </c>
      <c r="N49" s="1150" t="s">
        <v>8</v>
      </c>
      <c r="O49" s="1151"/>
      <c r="P49" s="1151"/>
      <c r="Q49" s="1151"/>
      <c r="R49" s="1152"/>
      <c r="S49" s="1151"/>
      <c r="T49" s="1151"/>
      <c r="U49" s="1151"/>
      <c r="V49" s="1151"/>
      <c r="W49" s="1151"/>
      <c r="X49" s="1153" t="s">
        <v>20</v>
      </c>
    </row>
    <row r="50" spans="1:38" s="19" customFormat="1" ht="31.5" customHeight="1">
      <c r="A50" s="1164"/>
      <c r="B50" s="1167"/>
      <c r="C50" s="1147"/>
      <c r="D50" s="1171"/>
      <c r="E50" s="1172"/>
      <c r="F50" s="1147"/>
      <c r="G50" s="1147"/>
      <c r="H50" s="1147"/>
      <c r="I50" s="1135"/>
      <c r="J50" s="1137"/>
      <c r="K50" s="1139"/>
      <c r="L50" s="1164"/>
      <c r="M50" s="1167"/>
      <c r="N50" s="1154" t="s">
        <v>114</v>
      </c>
      <c r="O50" s="1155"/>
      <c r="P50" s="1155"/>
      <c r="Q50" s="1156">
        <v>18</v>
      </c>
      <c r="R50" s="1131" t="s">
        <v>13</v>
      </c>
      <c r="S50" s="1157" t="s">
        <v>115</v>
      </c>
      <c r="T50" s="1158"/>
      <c r="U50" s="1158"/>
      <c r="V50" s="1159">
        <v>18</v>
      </c>
      <c r="W50" s="1142" t="s">
        <v>13</v>
      </c>
      <c r="X50" s="1160" t="s">
        <v>20</v>
      </c>
    </row>
    <row r="51" spans="1:38" s="19" customFormat="1" ht="32.25" customHeight="1">
      <c r="A51" s="1164"/>
      <c r="B51" s="1168" t="s">
        <v>22</v>
      </c>
      <c r="C51" s="1174" t="s">
        <v>22</v>
      </c>
      <c r="D51" s="1175" t="s">
        <v>26</v>
      </c>
      <c r="E51" s="1172"/>
      <c r="F51" s="661" t="s">
        <v>22</v>
      </c>
      <c r="G51" s="1147" t="s">
        <v>18</v>
      </c>
      <c r="H51" s="1147" t="s">
        <v>19</v>
      </c>
      <c r="I51" s="144" t="s">
        <v>21</v>
      </c>
      <c r="J51" s="1145" t="s">
        <v>22</v>
      </c>
      <c r="K51" s="1140" t="s">
        <v>22</v>
      </c>
      <c r="L51" s="1164"/>
      <c r="M51" s="1168" t="s">
        <v>22</v>
      </c>
      <c r="N51" s="1129" t="s">
        <v>11</v>
      </c>
      <c r="O51" s="1130"/>
      <c r="P51" s="980" t="s">
        <v>12</v>
      </c>
      <c r="Q51" s="981"/>
      <c r="R51" s="1132"/>
      <c r="S51" s="1129" t="s">
        <v>12</v>
      </c>
      <c r="T51" s="1130"/>
      <c r="U51" s="980" t="s">
        <v>11</v>
      </c>
      <c r="V51" s="925"/>
      <c r="W51" s="1143"/>
      <c r="X51" s="1161"/>
    </row>
    <row r="52" spans="1:38" s="19" customFormat="1" ht="29.25" customHeight="1" thickBot="1">
      <c r="A52" s="1165"/>
      <c r="B52" s="1169"/>
      <c r="C52" s="1148"/>
      <c r="D52" s="1176"/>
      <c r="E52" s="1173"/>
      <c r="F52" s="662" t="s">
        <v>28</v>
      </c>
      <c r="G52" s="1148"/>
      <c r="H52" s="1148"/>
      <c r="I52" s="145" t="s">
        <v>22</v>
      </c>
      <c r="J52" s="1146"/>
      <c r="K52" s="1141"/>
      <c r="L52" s="1165"/>
      <c r="M52" s="1169"/>
      <c r="N52" s="192" t="s">
        <v>108</v>
      </c>
      <c r="O52" s="171" t="s">
        <v>109</v>
      </c>
      <c r="P52" s="184" t="s">
        <v>108</v>
      </c>
      <c r="Q52" s="172" t="s">
        <v>109</v>
      </c>
      <c r="R52" s="1133"/>
      <c r="S52" s="192" t="s">
        <v>108</v>
      </c>
      <c r="T52" s="171" t="s">
        <v>109</v>
      </c>
      <c r="U52" s="184" t="s">
        <v>108</v>
      </c>
      <c r="V52" s="204" t="s">
        <v>109</v>
      </c>
      <c r="W52" s="1144"/>
      <c r="X52" s="1162"/>
      <c r="Y52" s="18"/>
      <c r="Z52" s="18"/>
      <c r="AA52" s="18"/>
      <c r="AB52" s="18"/>
      <c r="AC52" s="18"/>
      <c r="AD52" s="18"/>
      <c r="AE52" s="18"/>
      <c r="AF52" s="18"/>
      <c r="AG52" s="18"/>
      <c r="AH52" s="18"/>
      <c r="AI52" s="18"/>
      <c r="AJ52" s="18"/>
      <c r="AK52" s="18"/>
      <c r="AL52" s="18"/>
    </row>
    <row r="53" spans="1:38" ht="72" customHeight="1">
      <c r="A53" s="465">
        <v>33</v>
      </c>
      <c r="B53" s="161" t="s">
        <v>963</v>
      </c>
      <c r="C53" s="161" t="s">
        <v>964</v>
      </c>
      <c r="D53" s="161" t="s">
        <v>735</v>
      </c>
      <c r="E53" s="161" t="s">
        <v>965</v>
      </c>
      <c r="F53" s="465" t="s">
        <v>966</v>
      </c>
      <c r="G53" s="162">
        <v>43102</v>
      </c>
      <c r="H53" s="162">
        <v>43131</v>
      </c>
      <c r="I53" s="55" t="s">
        <v>1030</v>
      </c>
      <c r="J53" s="161" t="s">
        <v>967</v>
      </c>
      <c r="K53" s="476"/>
      <c r="L53" s="55">
        <v>33</v>
      </c>
      <c r="M53" s="567" t="s">
        <v>963</v>
      </c>
      <c r="N53" s="226">
        <v>0</v>
      </c>
      <c r="O53" s="213">
        <v>15</v>
      </c>
      <c r="P53" s="217">
        <v>0</v>
      </c>
      <c r="Q53" s="424">
        <v>15</v>
      </c>
      <c r="R53" s="543">
        <f t="shared" ref="R53:R78" si="3">SUM(N53:Q53)</f>
        <v>30</v>
      </c>
      <c r="S53" s="227">
        <v>0</v>
      </c>
      <c r="T53" s="215">
        <v>0</v>
      </c>
      <c r="U53" s="219">
        <v>0</v>
      </c>
      <c r="V53" s="228">
        <v>0</v>
      </c>
      <c r="W53" s="231">
        <f t="shared" ref="W53:W74" si="4">SUM(S53:V53)</f>
        <v>0</v>
      </c>
      <c r="X53" s="230">
        <v>30</v>
      </c>
    </row>
    <row r="54" spans="1:38" ht="81" customHeight="1">
      <c r="A54" s="146">
        <v>34</v>
      </c>
      <c r="B54" s="367" t="s">
        <v>968</v>
      </c>
      <c r="C54" s="368" t="s">
        <v>969</v>
      </c>
      <c r="D54" s="368" t="s">
        <v>970</v>
      </c>
      <c r="E54" s="368" t="s">
        <v>971</v>
      </c>
      <c r="F54" s="477" t="s">
        <v>255</v>
      </c>
      <c r="G54" s="369">
        <v>43128</v>
      </c>
      <c r="H54" s="369">
        <v>43128</v>
      </c>
      <c r="I54" s="146" t="s">
        <v>1031</v>
      </c>
      <c r="J54" s="368" t="s">
        <v>972</v>
      </c>
      <c r="K54" s="475"/>
      <c r="L54" s="55">
        <v>34</v>
      </c>
      <c r="M54" s="570" t="s">
        <v>968</v>
      </c>
      <c r="N54" s="226">
        <v>0</v>
      </c>
      <c r="O54" s="214">
        <v>0</v>
      </c>
      <c r="P54" s="217">
        <v>0</v>
      </c>
      <c r="Q54" s="542">
        <v>0</v>
      </c>
      <c r="R54" s="543">
        <f t="shared" si="3"/>
        <v>0</v>
      </c>
      <c r="S54" s="225">
        <v>0</v>
      </c>
      <c r="T54" s="216">
        <v>10</v>
      </c>
      <c r="U54" s="220">
        <v>0</v>
      </c>
      <c r="V54" s="229">
        <v>12</v>
      </c>
      <c r="W54" s="232">
        <f t="shared" si="4"/>
        <v>22</v>
      </c>
      <c r="X54" s="230">
        <v>22</v>
      </c>
    </row>
    <row r="55" spans="1:38" ht="80.25" customHeight="1">
      <c r="A55" s="465">
        <v>35</v>
      </c>
      <c r="B55" s="161" t="s">
        <v>973</v>
      </c>
      <c r="C55" s="161" t="s">
        <v>735</v>
      </c>
      <c r="D55" s="161" t="s">
        <v>735</v>
      </c>
      <c r="E55" s="161" t="s">
        <v>974</v>
      </c>
      <c r="F55" s="55" t="s">
        <v>975</v>
      </c>
      <c r="G55" s="162">
        <v>43132</v>
      </c>
      <c r="H55" s="162">
        <v>43158</v>
      </c>
      <c r="I55" s="55" t="s">
        <v>625</v>
      </c>
      <c r="J55" s="161" t="s">
        <v>976</v>
      </c>
      <c r="K55" s="476"/>
      <c r="L55" s="146">
        <v>35</v>
      </c>
      <c r="M55" s="567" t="s">
        <v>973</v>
      </c>
      <c r="N55" s="226">
        <v>0</v>
      </c>
      <c r="O55" s="213">
        <v>0</v>
      </c>
      <c r="P55" s="217">
        <v>0</v>
      </c>
      <c r="Q55" s="424">
        <v>10</v>
      </c>
      <c r="R55" s="543">
        <f t="shared" si="3"/>
        <v>10</v>
      </c>
      <c r="S55" s="227">
        <v>0</v>
      </c>
      <c r="T55" s="215">
        <v>0</v>
      </c>
      <c r="U55" s="219">
        <v>0</v>
      </c>
      <c r="V55" s="228">
        <v>0</v>
      </c>
      <c r="W55" s="231">
        <f t="shared" si="4"/>
        <v>0</v>
      </c>
      <c r="X55" s="230">
        <v>10</v>
      </c>
    </row>
    <row r="56" spans="1:38" ht="86.25" customHeight="1">
      <c r="A56" s="146">
        <v>36</v>
      </c>
      <c r="B56" s="367" t="s">
        <v>977</v>
      </c>
      <c r="C56" s="368" t="s">
        <v>735</v>
      </c>
      <c r="D56" s="368" t="s">
        <v>978</v>
      </c>
      <c r="E56" s="368" t="s">
        <v>979</v>
      </c>
      <c r="F56" s="146" t="s">
        <v>980</v>
      </c>
      <c r="G56" s="369">
        <v>43143</v>
      </c>
      <c r="H56" s="369">
        <v>43157</v>
      </c>
      <c r="I56" s="146" t="s">
        <v>1032</v>
      </c>
      <c r="J56" s="368" t="s">
        <v>981</v>
      </c>
      <c r="K56" s="475"/>
      <c r="L56" s="55">
        <v>36</v>
      </c>
      <c r="M56" s="570" t="s">
        <v>977</v>
      </c>
      <c r="N56" s="226">
        <v>0</v>
      </c>
      <c r="O56" s="214">
        <v>0</v>
      </c>
      <c r="P56" s="217">
        <v>0</v>
      </c>
      <c r="Q56" s="542">
        <v>18</v>
      </c>
      <c r="R56" s="543">
        <f t="shared" si="3"/>
        <v>18</v>
      </c>
      <c r="S56" s="225">
        <v>0</v>
      </c>
      <c r="T56" s="216">
        <v>0</v>
      </c>
      <c r="U56" s="220">
        <v>0</v>
      </c>
      <c r="V56" s="229">
        <v>18</v>
      </c>
      <c r="W56" s="232">
        <f t="shared" si="4"/>
        <v>18</v>
      </c>
      <c r="X56" s="230">
        <v>36</v>
      </c>
    </row>
    <row r="57" spans="1:38" ht="58.5" customHeight="1">
      <c r="A57" s="465">
        <v>37</v>
      </c>
      <c r="B57" s="161" t="s">
        <v>982</v>
      </c>
      <c r="C57" s="161" t="s">
        <v>735</v>
      </c>
      <c r="D57" s="161" t="s">
        <v>983</v>
      </c>
      <c r="E57" s="161" t="s">
        <v>984</v>
      </c>
      <c r="F57" s="161" t="s">
        <v>255</v>
      </c>
      <c r="G57" s="162">
        <v>43165</v>
      </c>
      <c r="H57" s="162">
        <v>43165</v>
      </c>
      <c r="I57" s="55" t="s">
        <v>1033</v>
      </c>
      <c r="J57" s="161" t="s">
        <v>985</v>
      </c>
      <c r="K57" s="476"/>
      <c r="L57" s="55">
        <v>37</v>
      </c>
      <c r="M57" s="567" t="s">
        <v>982</v>
      </c>
      <c r="N57" s="226">
        <v>0</v>
      </c>
      <c r="O57" s="213">
        <v>0</v>
      </c>
      <c r="P57" s="217">
        <v>0</v>
      </c>
      <c r="Q57" s="424">
        <v>0</v>
      </c>
      <c r="R57" s="543">
        <f t="shared" si="3"/>
        <v>0</v>
      </c>
      <c r="S57" s="225">
        <v>0</v>
      </c>
      <c r="T57" s="215">
        <v>0</v>
      </c>
      <c r="U57" s="220">
        <v>0</v>
      </c>
      <c r="V57" s="228">
        <v>35</v>
      </c>
      <c r="W57" s="231">
        <f t="shared" si="4"/>
        <v>35</v>
      </c>
      <c r="X57" s="230">
        <v>35</v>
      </c>
    </row>
    <row r="58" spans="1:38" ht="58.5" customHeight="1">
      <c r="A58" s="146">
        <v>38</v>
      </c>
      <c r="B58" s="367" t="s">
        <v>986</v>
      </c>
      <c r="C58" s="368" t="s">
        <v>969</v>
      </c>
      <c r="D58" s="368" t="s">
        <v>978</v>
      </c>
      <c r="E58" s="368" t="s">
        <v>987</v>
      </c>
      <c r="F58" s="368" t="s">
        <v>255</v>
      </c>
      <c r="G58" s="369">
        <v>43198</v>
      </c>
      <c r="H58" s="369">
        <v>43198</v>
      </c>
      <c r="I58" s="146" t="s">
        <v>1034</v>
      </c>
      <c r="J58" s="368" t="s">
        <v>988</v>
      </c>
      <c r="K58" s="475"/>
      <c r="L58" s="146">
        <v>38</v>
      </c>
      <c r="M58" s="570" t="s">
        <v>986</v>
      </c>
      <c r="N58" s="226">
        <v>0</v>
      </c>
      <c r="O58" s="214">
        <v>0</v>
      </c>
      <c r="P58" s="217">
        <v>0</v>
      </c>
      <c r="Q58" s="542">
        <v>0</v>
      </c>
      <c r="R58" s="543">
        <f t="shared" si="3"/>
        <v>0</v>
      </c>
      <c r="S58" s="225">
        <v>0</v>
      </c>
      <c r="T58" s="216">
        <v>0</v>
      </c>
      <c r="U58" s="220">
        <v>0</v>
      </c>
      <c r="V58" s="229">
        <v>36</v>
      </c>
      <c r="W58" s="232">
        <f t="shared" si="4"/>
        <v>36</v>
      </c>
      <c r="X58" s="230">
        <v>36</v>
      </c>
    </row>
    <row r="59" spans="1:38" ht="74.25" customHeight="1">
      <c r="A59" s="465">
        <v>39</v>
      </c>
      <c r="B59" s="161" t="s">
        <v>989</v>
      </c>
      <c r="C59" s="161" t="s">
        <v>990</v>
      </c>
      <c r="D59" s="161" t="s">
        <v>990</v>
      </c>
      <c r="E59" s="161" t="s">
        <v>991</v>
      </c>
      <c r="F59" s="161" t="s">
        <v>255</v>
      </c>
      <c r="G59" s="162">
        <v>43208</v>
      </c>
      <c r="H59" s="162">
        <v>43208</v>
      </c>
      <c r="I59" s="55" t="s">
        <v>1031</v>
      </c>
      <c r="J59" s="161" t="s">
        <v>992</v>
      </c>
      <c r="K59" s="476"/>
      <c r="L59" s="55">
        <v>39</v>
      </c>
      <c r="M59" s="567" t="s">
        <v>989</v>
      </c>
      <c r="N59" s="226">
        <v>0</v>
      </c>
      <c r="O59" s="213">
        <v>0</v>
      </c>
      <c r="P59" s="217">
        <v>0</v>
      </c>
      <c r="Q59" s="424">
        <v>0</v>
      </c>
      <c r="R59" s="543">
        <f t="shared" si="3"/>
        <v>0</v>
      </c>
      <c r="S59" s="225">
        <v>0</v>
      </c>
      <c r="T59" s="215">
        <v>20</v>
      </c>
      <c r="U59" s="220">
        <v>0</v>
      </c>
      <c r="V59" s="228">
        <v>13</v>
      </c>
      <c r="W59" s="231">
        <f t="shared" si="4"/>
        <v>33</v>
      </c>
      <c r="X59" s="230">
        <v>33</v>
      </c>
    </row>
    <row r="60" spans="1:38" ht="113.25" customHeight="1">
      <c r="A60" s="146">
        <v>40</v>
      </c>
      <c r="B60" s="367" t="s">
        <v>993</v>
      </c>
      <c r="C60" s="368" t="s">
        <v>735</v>
      </c>
      <c r="D60" s="368" t="s">
        <v>735</v>
      </c>
      <c r="E60" s="368" t="s">
        <v>994</v>
      </c>
      <c r="F60" s="368" t="s">
        <v>255</v>
      </c>
      <c r="G60" s="369">
        <v>43222</v>
      </c>
      <c r="H60" s="369">
        <v>43222</v>
      </c>
      <c r="I60" s="146" t="s">
        <v>1035</v>
      </c>
      <c r="J60" s="368" t="s">
        <v>995</v>
      </c>
      <c r="K60" s="475"/>
      <c r="L60" s="55">
        <v>40</v>
      </c>
      <c r="M60" s="570" t="s">
        <v>993</v>
      </c>
      <c r="N60" s="226">
        <v>0</v>
      </c>
      <c r="O60" s="214">
        <v>0</v>
      </c>
      <c r="P60" s="217">
        <v>0</v>
      </c>
      <c r="Q60" s="542">
        <v>0</v>
      </c>
      <c r="R60" s="543">
        <f t="shared" si="3"/>
        <v>0</v>
      </c>
      <c r="S60" s="225">
        <v>0</v>
      </c>
      <c r="T60" s="216">
        <v>0</v>
      </c>
      <c r="U60" s="220">
        <v>0</v>
      </c>
      <c r="V60" s="229">
        <v>33</v>
      </c>
      <c r="W60" s="232">
        <f t="shared" si="4"/>
        <v>33</v>
      </c>
      <c r="X60" s="230">
        <v>33</v>
      </c>
    </row>
    <row r="61" spans="1:38" ht="105" customHeight="1">
      <c r="A61" s="465">
        <v>41</v>
      </c>
      <c r="B61" s="161" t="s">
        <v>996</v>
      </c>
      <c r="C61" s="161" t="s">
        <v>735</v>
      </c>
      <c r="D61" s="161" t="s">
        <v>983</v>
      </c>
      <c r="E61" s="161" t="s">
        <v>997</v>
      </c>
      <c r="F61" s="161" t="s">
        <v>255</v>
      </c>
      <c r="G61" s="162">
        <v>43223</v>
      </c>
      <c r="H61" s="162">
        <v>43223</v>
      </c>
      <c r="I61" s="55" t="s">
        <v>1031</v>
      </c>
      <c r="J61" s="161" t="s">
        <v>998</v>
      </c>
      <c r="K61" s="476"/>
      <c r="L61" s="146">
        <v>41</v>
      </c>
      <c r="M61" s="567" t="s">
        <v>996</v>
      </c>
      <c r="N61" s="226">
        <v>0</v>
      </c>
      <c r="O61" s="213">
        <v>0</v>
      </c>
      <c r="P61" s="217">
        <v>0</v>
      </c>
      <c r="Q61" s="424">
        <v>0</v>
      </c>
      <c r="R61" s="543">
        <f t="shared" si="3"/>
        <v>0</v>
      </c>
      <c r="S61" s="225">
        <v>0</v>
      </c>
      <c r="T61" s="215">
        <v>0</v>
      </c>
      <c r="U61" s="220">
        <v>0</v>
      </c>
      <c r="V61" s="228">
        <v>26</v>
      </c>
      <c r="W61" s="231">
        <f t="shared" si="4"/>
        <v>26</v>
      </c>
      <c r="X61" s="230">
        <v>26</v>
      </c>
    </row>
    <row r="62" spans="1:38" ht="70.5" customHeight="1">
      <c r="A62" s="146">
        <v>42</v>
      </c>
      <c r="B62" s="367" t="s">
        <v>999</v>
      </c>
      <c r="C62" s="368" t="s">
        <v>735</v>
      </c>
      <c r="D62" s="368" t="s">
        <v>735</v>
      </c>
      <c r="E62" s="368" t="s">
        <v>1000</v>
      </c>
      <c r="F62" s="146" t="s">
        <v>1001</v>
      </c>
      <c r="G62" s="369">
        <v>43255</v>
      </c>
      <c r="H62" s="369">
        <v>43277</v>
      </c>
      <c r="I62" s="146" t="s">
        <v>1036</v>
      </c>
      <c r="J62" s="368" t="s">
        <v>1002</v>
      </c>
      <c r="K62" s="475"/>
      <c r="L62" s="55">
        <v>42</v>
      </c>
      <c r="M62" s="570" t="s">
        <v>999</v>
      </c>
      <c r="N62" s="226">
        <v>0</v>
      </c>
      <c r="O62" s="214">
        <v>25</v>
      </c>
      <c r="P62" s="217">
        <v>0</v>
      </c>
      <c r="Q62" s="542">
        <v>25</v>
      </c>
      <c r="R62" s="543">
        <f t="shared" si="3"/>
        <v>50</v>
      </c>
      <c r="S62" s="225">
        <v>0</v>
      </c>
      <c r="T62" s="216">
        <v>0</v>
      </c>
      <c r="U62" s="220">
        <v>0</v>
      </c>
      <c r="V62" s="229">
        <v>0</v>
      </c>
      <c r="W62" s="232">
        <f t="shared" si="4"/>
        <v>0</v>
      </c>
      <c r="X62" s="230">
        <v>50</v>
      </c>
    </row>
    <row r="63" spans="1:38" ht="32.25" customHeight="1" thickBot="1">
      <c r="B63" s="1128" t="s">
        <v>1191</v>
      </c>
      <c r="C63" s="1128"/>
      <c r="D63" s="1128"/>
      <c r="E63" s="1128"/>
      <c r="F63" s="1128"/>
      <c r="G63" s="1128"/>
      <c r="H63" s="1128"/>
      <c r="I63" s="1128"/>
      <c r="J63" s="1128"/>
      <c r="K63" s="418">
        <v>61</v>
      </c>
      <c r="M63" s="1"/>
      <c r="N63" s="1127" t="s">
        <v>1191</v>
      </c>
      <c r="O63" s="1127"/>
      <c r="P63" s="1127"/>
      <c r="Q63" s="1127"/>
      <c r="R63" s="1127"/>
      <c r="S63" s="1127"/>
      <c r="T63" s="1127"/>
      <c r="U63" s="1127"/>
      <c r="V63" s="1127"/>
      <c r="W63" s="1127"/>
      <c r="X63" s="420">
        <v>62</v>
      </c>
    </row>
    <row r="64" spans="1:38" ht="21.95" customHeight="1" thickBot="1">
      <c r="A64" s="1163" t="s">
        <v>107</v>
      </c>
      <c r="B64" s="1166" t="s">
        <v>23</v>
      </c>
      <c r="C64" s="1149" t="s">
        <v>24</v>
      </c>
      <c r="D64" s="1170" t="s">
        <v>25</v>
      </c>
      <c r="E64" s="1136" t="s">
        <v>15</v>
      </c>
      <c r="F64" s="1149" t="s">
        <v>27</v>
      </c>
      <c r="G64" s="1149" t="s">
        <v>250</v>
      </c>
      <c r="H64" s="1149"/>
      <c r="I64" s="1134" t="s">
        <v>20</v>
      </c>
      <c r="J64" s="1136" t="s">
        <v>29</v>
      </c>
      <c r="K64" s="1138" t="s">
        <v>30</v>
      </c>
      <c r="L64" s="1163" t="s">
        <v>107</v>
      </c>
      <c r="M64" s="1166" t="s">
        <v>23</v>
      </c>
      <c r="N64" s="1150" t="s">
        <v>8</v>
      </c>
      <c r="O64" s="1151"/>
      <c r="P64" s="1151"/>
      <c r="Q64" s="1151"/>
      <c r="R64" s="1152"/>
      <c r="S64" s="1151"/>
      <c r="T64" s="1151"/>
      <c r="U64" s="1151"/>
      <c r="V64" s="1151"/>
      <c r="W64" s="1151"/>
      <c r="X64" s="1153" t="s">
        <v>20</v>
      </c>
    </row>
    <row r="65" spans="1:38" s="19" customFormat="1" ht="31.5" customHeight="1">
      <c r="A65" s="1164"/>
      <c r="B65" s="1167"/>
      <c r="C65" s="1147"/>
      <c r="D65" s="1171"/>
      <c r="E65" s="1172"/>
      <c r="F65" s="1147"/>
      <c r="G65" s="1147"/>
      <c r="H65" s="1147"/>
      <c r="I65" s="1135"/>
      <c r="J65" s="1137"/>
      <c r="K65" s="1139"/>
      <c r="L65" s="1164"/>
      <c r="M65" s="1167"/>
      <c r="N65" s="1154" t="s">
        <v>114</v>
      </c>
      <c r="O65" s="1155"/>
      <c r="P65" s="1155"/>
      <c r="Q65" s="1156">
        <v>18</v>
      </c>
      <c r="R65" s="1131" t="s">
        <v>13</v>
      </c>
      <c r="S65" s="1157" t="s">
        <v>115</v>
      </c>
      <c r="T65" s="1158"/>
      <c r="U65" s="1158"/>
      <c r="V65" s="1159">
        <v>18</v>
      </c>
      <c r="W65" s="1142" t="s">
        <v>13</v>
      </c>
      <c r="X65" s="1160" t="s">
        <v>20</v>
      </c>
    </row>
    <row r="66" spans="1:38" s="19" customFormat="1" ht="32.25" customHeight="1">
      <c r="A66" s="1164"/>
      <c r="B66" s="1168" t="s">
        <v>22</v>
      </c>
      <c r="C66" s="1174" t="s">
        <v>22</v>
      </c>
      <c r="D66" s="1175" t="s">
        <v>26</v>
      </c>
      <c r="E66" s="1172"/>
      <c r="F66" s="661" t="s">
        <v>22</v>
      </c>
      <c r="G66" s="1147" t="s">
        <v>18</v>
      </c>
      <c r="H66" s="1147" t="s">
        <v>19</v>
      </c>
      <c r="I66" s="144" t="s">
        <v>21</v>
      </c>
      <c r="J66" s="1145" t="s">
        <v>22</v>
      </c>
      <c r="K66" s="1140" t="s">
        <v>22</v>
      </c>
      <c r="L66" s="1164"/>
      <c r="M66" s="1168" t="s">
        <v>22</v>
      </c>
      <c r="N66" s="1129" t="s">
        <v>11</v>
      </c>
      <c r="O66" s="1130"/>
      <c r="P66" s="980" t="s">
        <v>12</v>
      </c>
      <c r="Q66" s="981"/>
      <c r="R66" s="1132"/>
      <c r="S66" s="1129" t="s">
        <v>12</v>
      </c>
      <c r="T66" s="1130"/>
      <c r="U66" s="980" t="s">
        <v>11</v>
      </c>
      <c r="V66" s="925"/>
      <c r="W66" s="1143"/>
      <c r="X66" s="1161"/>
    </row>
    <row r="67" spans="1:38" s="19" customFormat="1" ht="29.25" customHeight="1" thickBot="1">
      <c r="A67" s="1165"/>
      <c r="B67" s="1169"/>
      <c r="C67" s="1148"/>
      <c r="D67" s="1176"/>
      <c r="E67" s="1173"/>
      <c r="F67" s="662" t="s">
        <v>28</v>
      </c>
      <c r="G67" s="1148"/>
      <c r="H67" s="1148"/>
      <c r="I67" s="145" t="s">
        <v>22</v>
      </c>
      <c r="J67" s="1146"/>
      <c r="K67" s="1141"/>
      <c r="L67" s="1165"/>
      <c r="M67" s="1169"/>
      <c r="N67" s="192" t="s">
        <v>108</v>
      </c>
      <c r="O67" s="171" t="s">
        <v>109</v>
      </c>
      <c r="P67" s="184" t="s">
        <v>108</v>
      </c>
      <c r="Q67" s="172" t="s">
        <v>109</v>
      </c>
      <c r="R67" s="1133"/>
      <c r="S67" s="192" t="s">
        <v>108</v>
      </c>
      <c r="T67" s="171" t="s">
        <v>109</v>
      </c>
      <c r="U67" s="184" t="s">
        <v>108</v>
      </c>
      <c r="V67" s="204" t="s">
        <v>109</v>
      </c>
      <c r="W67" s="1144"/>
      <c r="X67" s="1162"/>
      <c r="Y67" s="18"/>
      <c r="Z67" s="18"/>
      <c r="AA67" s="18"/>
      <c r="AB67" s="18"/>
      <c r="AC67" s="18"/>
      <c r="AD67" s="18"/>
      <c r="AE67" s="18"/>
      <c r="AF67" s="18"/>
      <c r="AG67" s="18"/>
      <c r="AH67" s="18"/>
      <c r="AI67" s="18"/>
      <c r="AJ67" s="18"/>
      <c r="AK67" s="18"/>
      <c r="AL67" s="18"/>
    </row>
    <row r="68" spans="1:38" ht="78" customHeight="1">
      <c r="A68" s="465">
        <v>43</v>
      </c>
      <c r="B68" s="161" t="s">
        <v>1003</v>
      </c>
      <c r="C68" s="161" t="s">
        <v>735</v>
      </c>
      <c r="D68" s="161" t="s">
        <v>978</v>
      </c>
      <c r="E68" s="161" t="s">
        <v>1004</v>
      </c>
      <c r="F68" s="162" t="s">
        <v>1005</v>
      </c>
      <c r="G68" s="162">
        <v>43292</v>
      </c>
      <c r="H68" s="162">
        <v>43293</v>
      </c>
      <c r="I68" s="55" t="s">
        <v>1037</v>
      </c>
      <c r="J68" s="161" t="s">
        <v>1006</v>
      </c>
      <c r="K68" s="476"/>
      <c r="L68" s="55">
        <v>43</v>
      </c>
      <c r="M68" s="567" t="s">
        <v>1003</v>
      </c>
      <c r="N68" s="226">
        <v>0</v>
      </c>
      <c r="O68" s="213">
        <v>0</v>
      </c>
      <c r="P68" s="217">
        <v>0</v>
      </c>
      <c r="Q68" s="424">
        <v>10</v>
      </c>
      <c r="R68" s="543">
        <f t="shared" si="3"/>
        <v>10</v>
      </c>
      <c r="S68" s="225">
        <v>0</v>
      </c>
      <c r="T68" s="215">
        <v>0</v>
      </c>
      <c r="U68" s="220">
        <v>0</v>
      </c>
      <c r="V68" s="228">
        <v>10</v>
      </c>
      <c r="W68" s="231">
        <f t="shared" si="4"/>
        <v>10</v>
      </c>
      <c r="X68" s="230">
        <v>20</v>
      </c>
    </row>
    <row r="69" spans="1:38" ht="104.25" customHeight="1">
      <c r="A69" s="146">
        <v>44</v>
      </c>
      <c r="B69" s="367" t="s">
        <v>1007</v>
      </c>
      <c r="C69" s="368" t="s">
        <v>735</v>
      </c>
      <c r="D69" s="368" t="s">
        <v>1008</v>
      </c>
      <c r="E69" s="368" t="s">
        <v>1009</v>
      </c>
      <c r="F69" s="146" t="s">
        <v>1010</v>
      </c>
      <c r="G69" s="369">
        <v>43307</v>
      </c>
      <c r="H69" s="369">
        <v>43310</v>
      </c>
      <c r="I69" s="146" t="s">
        <v>1037</v>
      </c>
      <c r="J69" s="368" t="s">
        <v>1011</v>
      </c>
      <c r="K69" s="475"/>
      <c r="L69" s="146">
        <v>44</v>
      </c>
      <c r="M69" s="570" t="s">
        <v>1007</v>
      </c>
      <c r="N69" s="226">
        <v>0</v>
      </c>
      <c r="O69" s="214">
        <v>0</v>
      </c>
      <c r="P69" s="217">
        <v>0</v>
      </c>
      <c r="Q69" s="542">
        <v>0</v>
      </c>
      <c r="R69" s="543">
        <f t="shared" si="3"/>
        <v>0</v>
      </c>
      <c r="S69" s="225">
        <v>0</v>
      </c>
      <c r="T69" s="216">
        <v>10</v>
      </c>
      <c r="U69" s="220">
        <v>0</v>
      </c>
      <c r="V69" s="229">
        <v>10</v>
      </c>
      <c r="W69" s="232">
        <f t="shared" si="4"/>
        <v>20</v>
      </c>
      <c r="X69" s="230">
        <v>20</v>
      </c>
    </row>
    <row r="70" spans="1:38" ht="72" customHeight="1">
      <c r="A70" s="465">
        <v>45</v>
      </c>
      <c r="B70" s="161" t="s">
        <v>1012</v>
      </c>
      <c r="C70" s="161" t="s">
        <v>735</v>
      </c>
      <c r="D70" s="161" t="s">
        <v>1013</v>
      </c>
      <c r="E70" s="161" t="s">
        <v>971</v>
      </c>
      <c r="F70" s="161" t="s">
        <v>749</v>
      </c>
      <c r="G70" s="162">
        <v>43325</v>
      </c>
      <c r="H70" s="162">
        <v>43356</v>
      </c>
      <c r="I70" s="55" t="s">
        <v>1032</v>
      </c>
      <c r="J70" s="161" t="s">
        <v>1014</v>
      </c>
      <c r="K70" s="476"/>
      <c r="L70" s="55">
        <v>45</v>
      </c>
      <c r="M70" s="567" t="s">
        <v>1012</v>
      </c>
      <c r="N70" s="226">
        <v>0</v>
      </c>
      <c r="O70" s="213">
        <v>0</v>
      </c>
      <c r="P70" s="217">
        <v>0</v>
      </c>
      <c r="Q70" s="424"/>
      <c r="R70" s="543">
        <f t="shared" si="3"/>
        <v>0</v>
      </c>
      <c r="S70" s="225">
        <v>0</v>
      </c>
      <c r="T70" s="215"/>
      <c r="U70" s="220">
        <v>0</v>
      </c>
      <c r="V70" s="228">
        <v>14</v>
      </c>
      <c r="W70" s="231">
        <f t="shared" si="4"/>
        <v>14</v>
      </c>
      <c r="X70" s="230">
        <v>14</v>
      </c>
    </row>
    <row r="71" spans="1:38" ht="108" customHeight="1">
      <c r="A71" s="146">
        <v>46</v>
      </c>
      <c r="B71" s="367" t="s">
        <v>1015</v>
      </c>
      <c r="C71" s="368" t="s">
        <v>735</v>
      </c>
      <c r="D71" s="368" t="s">
        <v>983</v>
      </c>
      <c r="E71" s="368" t="s">
        <v>997</v>
      </c>
      <c r="F71" s="368" t="s">
        <v>255</v>
      </c>
      <c r="G71" s="369">
        <v>43383</v>
      </c>
      <c r="H71" s="369">
        <v>43383</v>
      </c>
      <c r="I71" s="146" t="s">
        <v>1031</v>
      </c>
      <c r="J71" s="368" t="s">
        <v>1016</v>
      </c>
      <c r="K71" s="475"/>
      <c r="L71" s="55">
        <v>46</v>
      </c>
      <c r="M71" s="570" t="s">
        <v>1015</v>
      </c>
      <c r="N71" s="226">
        <v>0</v>
      </c>
      <c r="O71" s="214">
        <v>0</v>
      </c>
      <c r="P71" s="217">
        <v>0</v>
      </c>
      <c r="Q71" s="542">
        <v>0</v>
      </c>
      <c r="R71" s="543">
        <f t="shared" si="3"/>
        <v>0</v>
      </c>
      <c r="S71" s="225">
        <v>0</v>
      </c>
      <c r="T71" s="216">
        <v>0</v>
      </c>
      <c r="U71" s="220">
        <v>0</v>
      </c>
      <c r="V71" s="229">
        <v>22</v>
      </c>
      <c r="W71" s="232">
        <f t="shared" si="4"/>
        <v>22</v>
      </c>
      <c r="X71" s="230">
        <v>22</v>
      </c>
    </row>
    <row r="72" spans="1:38" ht="102.75" customHeight="1">
      <c r="A72" s="465">
        <v>47</v>
      </c>
      <c r="B72" s="161" t="s">
        <v>1017</v>
      </c>
      <c r="C72" s="161" t="s">
        <v>1018</v>
      </c>
      <c r="D72" s="161" t="s">
        <v>1019</v>
      </c>
      <c r="E72" s="161" t="s">
        <v>1020</v>
      </c>
      <c r="F72" s="162" t="s">
        <v>1021</v>
      </c>
      <c r="G72" s="162">
        <v>43402</v>
      </c>
      <c r="H72" s="162">
        <v>43433</v>
      </c>
      <c r="I72" s="55" t="s">
        <v>1038</v>
      </c>
      <c r="J72" s="161" t="s">
        <v>1022</v>
      </c>
      <c r="K72" s="476"/>
      <c r="L72" s="146">
        <v>47</v>
      </c>
      <c r="M72" s="567" t="s">
        <v>1017</v>
      </c>
      <c r="N72" s="226">
        <v>0</v>
      </c>
      <c r="O72" s="213">
        <v>0</v>
      </c>
      <c r="P72" s="217">
        <v>0</v>
      </c>
      <c r="Q72" s="424">
        <v>0</v>
      </c>
      <c r="R72" s="543">
        <f t="shared" si="3"/>
        <v>0</v>
      </c>
      <c r="S72" s="225">
        <v>0</v>
      </c>
      <c r="T72" s="215">
        <v>0</v>
      </c>
      <c r="U72" s="220">
        <v>0</v>
      </c>
      <c r="V72" s="228">
        <v>3</v>
      </c>
      <c r="W72" s="231">
        <f t="shared" si="4"/>
        <v>3</v>
      </c>
      <c r="X72" s="230">
        <v>3</v>
      </c>
    </row>
    <row r="73" spans="1:38" ht="93.75" customHeight="1">
      <c r="A73" s="146">
        <v>48</v>
      </c>
      <c r="B73" s="367" t="s">
        <v>1023</v>
      </c>
      <c r="C73" s="368" t="s">
        <v>735</v>
      </c>
      <c r="D73" s="368" t="s">
        <v>1019</v>
      </c>
      <c r="E73" s="368" t="s">
        <v>1020</v>
      </c>
      <c r="F73" s="146" t="s">
        <v>1024</v>
      </c>
      <c r="G73" s="369">
        <v>43436</v>
      </c>
      <c r="H73" s="369">
        <v>43457</v>
      </c>
      <c r="I73" s="146" t="s">
        <v>1039</v>
      </c>
      <c r="J73" s="368" t="s">
        <v>1025</v>
      </c>
      <c r="K73" s="475"/>
      <c r="L73" s="55">
        <v>48</v>
      </c>
      <c r="M73" s="570" t="s">
        <v>1023</v>
      </c>
      <c r="N73" s="226">
        <v>0</v>
      </c>
      <c r="O73" s="214">
        <v>0</v>
      </c>
      <c r="P73" s="217">
        <v>0</v>
      </c>
      <c r="Q73" s="542">
        <v>0</v>
      </c>
      <c r="R73" s="543">
        <f t="shared" si="3"/>
        <v>0</v>
      </c>
      <c r="S73" s="225">
        <v>0</v>
      </c>
      <c r="T73" s="216">
        <v>0</v>
      </c>
      <c r="U73" s="220">
        <v>0</v>
      </c>
      <c r="V73" s="229">
        <v>20</v>
      </c>
      <c r="W73" s="232">
        <f t="shared" si="4"/>
        <v>20</v>
      </c>
      <c r="X73" s="230">
        <v>20</v>
      </c>
    </row>
    <row r="74" spans="1:38" ht="93.75" customHeight="1">
      <c r="A74" s="591">
        <v>49</v>
      </c>
      <c r="B74" s="478" t="s">
        <v>1026</v>
      </c>
      <c r="C74" s="478" t="s">
        <v>735</v>
      </c>
      <c r="D74" s="478" t="s">
        <v>978</v>
      </c>
      <c r="E74" s="478" t="s">
        <v>1027</v>
      </c>
      <c r="F74" s="478" t="s">
        <v>1028</v>
      </c>
      <c r="G74" s="587">
        <v>43446</v>
      </c>
      <c r="H74" s="587">
        <v>43464</v>
      </c>
      <c r="I74" s="586" t="s">
        <v>1037</v>
      </c>
      <c r="J74" s="478" t="s">
        <v>1029</v>
      </c>
      <c r="K74" s="479"/>
      <c r="L74" s="586">
        <v>49</v>
      </c>
      <c r="M74" s="588" t="s">
        <v>1026</v>
      </c>
      <c r="N74" s="224">
        <v>0</v>
      </c>
      <c r="O74" s="214">
        <v>0</v>
      </c>
      <c r="P74" s="218">
        <v>0</v>
      </c>
      <c r="Q74" s="542">
        <v>0</v>
      </c>
      <c r="R74" s="543">
        <f t="shared" si="3"/>
        <v>0</v>
      </c>
      <c r="S74" s="225">
        <v>0</v>
      </c>
      <c r="T74" s="216">
        <v>0</v>
      </c>
      <c r="U74" s="220">
        <v>0</v>
      </c>
      <c r="V74" s="220">
        <v>18</v>
      </c>
      <c r="W74" s="160">
        <f t="shared" si="4"/>
        <v>18</v>
      </c>
      <c r="X74" s="571">
        <v>18</v>
      </c>
    </row>
    <row r="75" spans="1:38" s="455" customFormat="1" ht="75.75" customHeight="1">
      <c r="A75" s="146">
        <v>50</v>
      </c>
      <c r="B75" s="368" t="s">
        <v>1123</v>
      </c>
      <c r="C75" s="368" t="s">
        <v>261</v>
      </c>
      <c r="D75" s="368" t="s">
        <v>261</v>
      </c>
      <c r="E75" s="368" t="s">
        <v>1124</v>
      </c>
      <c r="F75" s="590">
        <v>40</v>
      </c>
      <c r="G75" s="369">
        <v>43405</v>
      </c>
      <c r="H75" s="369">
        <v>43466</v>
      </c>
      <c r="I75" s="146">
        <v>120</v>
      </c>
      <c r="J75" s="368" t="s">
        <v>1125</v>
      </c>
      <c r="K75" s="475"/>
      <c r="L75" s="365">
        <v>1</v>
      </c>
      <c r="M75" s="589" t="s">
        <v>1123</v>
      </c>
      <c r="N75" s="224">
        <v>0</v>
      </c>
      <c r="O75" s="214">
        <v>0</v>
      </c>
      <c r="P75" s="218">
        <v>0</v>
      </c>
      <c r="Q75" s="542">
        <v>0</v>
      </c>
      <c r="R75" s="543">
        <f t="shared" si="3"/>
        <v>0</v>
      </c>
      <c r="S75" s="225">
        <v>0</v>
      </c>
      <c r="T75" s="216">
        <v>9</v>
      </c>
      <c r="U75" s="220">
        <v>0</v>
      </c>
      <c r="V75" s="220">
        <v>0</v>
      </c>
      <c r="W75" s="160">
        <v>9</v>
      </c>
      <c r="X75" s="571">
        <v>9</v>
      </c>
    </row>
    <row r="76" spans="1:38" s="455" customFormat="1" ht="99.75" customHeight="1">
      <c r="A76" s="591">
        <v>51</v>
      </c>
      <c r="B76" s="592" t="s">
        <v>1123</v>
      </c>
      <c r="C76" s="593" t="s">
        <v>261</v>
      </c>
      <c r="D76" s="593" t="s">
        <v>261</v>
      </c>
      <c r="E76" s="593" t="s">
        <v>1124</v>
      </c>
      <c r="F76" s="591">
        <v>20</v>
      </c>
      <c r="G76" s="587">
        <v>43452</v>
      </c>
      <c r="H76" s="594">
        <v>43480</v>
      </c>
      <c r="I76" s="591">
        <v>60</v>
      </c>
      <c r="J76" s="593" t="s">
        <v>1126</v>
      </c>
      <c r="K76" s="595"/>
      <c r="L76" s="591">
        <v>2</v>
      </c>
      <c r="M76" s="596" t="s">
        <v>1123</v>
      </c>
      <c r="N76" s="224">
        <v>0</v>
      </c>
      <c r="O76" s="214">
        <v>0</v>
      </c>
      <c r="P76" s="218">
        <v>0</v>
      </c>
      <c r="Q76" s="542">
        <v>0</v>
      </c>
      <c r="R76" s="543">
        <f t="shared" si="3"/>
        <v>0</v>
      </c>
      <c r="S76" s="225">
        <v>0</v>
      </c>
      <c r="T76" s="216">
        <v>17</v>
      </c>
      <c r="U76" s="220">
        <v>0</v>
      </c>
      <c r="V76" s="220">
        <v>0</v>
      </c>
      <c r="W76" s="160">
        <v>17</v>
      </c>
      <c r="X76" s="571">
        <v>17</v>
      </c>
    </row>
    <row r="77" spans="1:38" s="455" customFormat="1" ht="78.75" customHeight="1">
      <c r="A77" s="146">
        <v>52</v>
      </c>
      <c r="B77" s="368" t="s">
        <v>1127</v>
      </c>
      <c r="C77" s="368" t="s">
        <v>261</v>
      </c>
      <c r="D77" s="368" t="s">
        <v>261</v>
      </c>
      <c r="E77" s="368" t="s">
        <v>1128</v>
      </c>
      <c r="F77" s="146">
        <v>20</v>
      </c>
      <c r="G77" s="597">
        <v>43452</v>
      </c>
      <c r="H77" s="369">
        <v>43480</v>
      </c>
      <c r="I77" s="146">
        <v>60</v>
      </c>
      <c r="J77" s="368" t="s">
        <v>1129</v>
      </c>
      <c r="K77" s="456"/>
      <c r="L77" s="146">
        <v>3</v>
      </c>
      <c r="M77" s="589" t="s">
        <v>1127</v>
      </c>
      <c r="N77" s="224">
        <v>0</v>
      </c>
      <c r="O77" s="214">
        <v>0</v>
      </c>
      <c r="P77" s="218">
        <v>0</v>
      </c>
      <c r="Q77" s="542">
        <v>0</v>
      </c>
      <c r="R77" s="543">
        <f t="shared" si="3"/>
        <v>0</v>
      </c>
      <c r="S77" s="225">
        <v>0</v>
      </c>
      <c r="T77" s="216">
        <v>34</v>
      </c>
      <c r="U77" s="220">
        <v>0</v>
      </c>
      <c r="V77" s="220">
        <v>0</v>
      </c>
      <c r="W77" s="160">
        <v>34</v>
      </c>
      <c r="X77" s="571">
        <v>34</v>
      </c>
    </row>
    <row r="78" spans="1:38" s="455" customFormat="1" ht="60" customHeight="1" thickBot="1">
      <c r="A78" s="465">
        <v>53</v>
      </c>
      <c r="B78" s="563" t="s">
        <v>1130</v>
      </c>
      <c r="C78" s="564" t="s">
        <v>261</v>
      </c>
      <c r="D78" s="564" t="s">
        <v>261</v>
      </c>
      <c r="E78" s="564" t="s">
        <v>1131</v>
      </c>
      <c r="F78" s="465">
        <v>15</v>
      </c>
      <c r="G78" s="162">
        <v>43452</v>
      </c>
      <c r="H78" s="565">
        <v>43480</v>
      </c>
      <c r="I78" s="465">
        <v>45</v>
      </c>
      <c r="J78" s="564" t="s">
        <v>1132</v>
      </c>
      <c r="K78" s="566"/>
      <c r="L78" s="465">
        <v>4</v>
      </c>
      <c r="M78" s="568" t="s">
        <v>1130</v>
      </c>
      <c r="N78" s="224">
        <v>0</v>
      </c>
      <c r="O78" s="214">
        <v>0</v>
      </c>
      <c r="P78" s="218">
        <v>0</v>
      </c>
      <c r="Q78" s="542">
        <v>0</v>
      </c>
      <c r="R78" s="544">
        <f t="shared" si="3"/>
        <v>0</v>
      </c>
      <c r="S78" s="225">
        <v>0</v>
      </c>
      <c r="T78" s="572">
        <v>32</v>
      </c>
      <c r="U78" s="220">
        <v>0</v>
      </c>
      <c r="V78" s="220">
        <v>0</v>
      </c>
      <c r="W78" s="573">
        <v>32</v>
      </c>
      <c r="X78" s="574">
        <v>32</v>
      </c>
    </row>
    <row r="79" spans="1:38" ht="79.5" customHeight="1" thickBot="1">
      <c r="A79" s="147"/>
      <c r="B79" s="561"/>
      <c r="C79" s="561"/>
      <c r="D79" s="561"/>
      <c r="E79" s="561"/>
      <c r="F79" s="561"/>
      <c r="G79" s="562"/>
      <c r="H79" s="562"/>
      <c r="I79" s="63"/>
      <c r="J79" s="561"/>
      <c r="K79" s="56"/>
      <c r="L79" s="63"/>
      <c r="M79" s="561"/>
      <c r="N79" s="575">
        <f t="shared" ref="N79:X79" si="5">SUM(N6:N78)</f>
        <v>0</v>
      </c>
      <c r="O79" s="576">
        <f t="shared" si="5"/>
        <v>85</v>
      </c>
      <c r="P79" s="577">
        <f t="shared" si="5"/>
        <v>0</v>
      </c>
      <c r="Q79" s="580">
        <f t="shared" si="5"/>
        <v>224</v>
      </c>
      <c r="R79" s="582">
        <f t="shared" si="5"/>
        <v>237</v>
      </c>
      <c r="S79" s="581">
        <f t="shared" si="5"/>
        <v>0</v>
      </c>
      <c r="T79" s="578">
        <f t="shared" si="5"/>
        <v>155</v>
      </c>
      <c r="U79" s="579">
        <f t="shared" si="5"/>
        <v>5</v>
      </c>
      <c r="V79" s="583">
        <f t="shared" si="5"/>
        <v>357</v>
      </c>
      <c r="W79" s="585">
        <f t="shared" si="5"/>
        <v>445</v>
      </c>
      <c r="X79" s="584">
        <f t="shared" si="5"/>
        <v>918</v>
      </c>
    </row>
    <row r="80" spans="1:38" ht="63" customHeight="1"/>
  </sheetData>
  <sortState ref="A3:L71">
    <sortCondition ref="G1"/>
  </sortState>
  <mergeCells count="160">
    <mergeCell ref="K64:K65"/>
    <mergeCell ref="L64:L67"/>
    <mergeCell ref="M64:M65"/>
    <mergeCell ref="N64:X64"/>
    <mergeCell ref="N65:Q65"/>
    <mergeCell ref="R65:R67"/>
    <mergeCell ref="S65:V65"/>
    <mergeCell ref="W65:W67"/>
    <mergeCell ref="X65:X67"/>
    <mergeCell ref="K66:K67"/>
    <mergeCell ref="M66:M67"/>
    <mergeCell ref="N66:O66"/>
    <mergeCell ref="P66:Q66"/>
    <mergeCell ref="S66:T66"/>
    <mergeCell ref="U66:V66"/>
    <mergeCell ref="A64:A67"/>
    <mergeCell ref="B64:B65"/>
    <mergeCell ref="C64:C65"/>
    <mergeCell ref="D64:D65"/>
    <mergeCell ref="E64:E67"/>
    <mergeCell ref="F64:F65"/>
    <mergeCell ref="G64:H65"/>
    <mergeCell ref="I64:I65"/>
    <mergeCell ref="J64:J65"/>
    <mergeCell ref="B66:B67"/>
    <mergeCell ref="C66:C67"/>
    <mergeCell ref="D66:D67"/>
    <mergeCell ref="G66:G67"/>
    <mergeCell ref="H66:H67"/>
    <mergeCell ref="J66:J67"/>
    <mergeCell ref="H51:H52"/>
    <mergeCell ref="J51:J52"/>
    <mergeCell ref="K51:K52"/>
    <mergeCell ref="M51:M52"/>
    <mergeCell ref="N51:O51"/>
    <mergeCell ref="P51:Q51"/>
    <mergeCell ref="S51:T51"/>
    <mergeCell ref="U51:V51"/>
    <mergeCell ref="B63:J63"/>
    <mergeCell ref="N63:W63"/>
    <mergeCell ref="B48:J48"/>
    <mergeCell ref="N48:W48"/>
    <mergeCell ref="A49:A52"/>
    <mergeCell ref="B49:B50"/>
    <mergeCell ref="C49:C50"/>
    <mergeCell ref="D49:D50"/>
    <mergeCell ref="E49:E52"/>
    <mergeCell ref="F49:F50"/>
    <mergeCell ref="G49:H50"/>
    <mergeCell ref="I49:I50"/>
    <mergeCell ref="J49:J50"/>
    <mergeCell ref="K49:K50"/>
    <mergeCell ref="L49:L52"/>
    <mergeCell ref="M49:M50"/>
    <mergeCell ref="N49:X49"/>
    <mergeCell ref="N50:Q50"/>
    <mergeCell ref="R50:R52"/>
    <mergeCell ref="S50:V50"/>
    <mergeCell ref="W50:W52"/>
    <mergeCell ref="X50:X52"/>
    <mergeCell ref="B51:B52"/>
    <mergeCell ref="C51:C52"/>
    <mergeCell ref="D51:D52"/>
    <mergeCell ref="G51:G52"/>
    <mergeCell ref="K33:K34"/>
    <mergeCell ref="L33:L36"/>
    <mergeCell ref="M33:M34"/>
    <mergeCell ref="N33:X33"/>
    <mergeCell ref="N34:Q34"/>
    <mergeCell ref="R34:R36"/>
    <mergeCell ref="S34:V34"/>
    <mergeCell ref="W34:W36"/>
    <mergeCell ref="X34:X36"/>
    <mergeCell ref="K35:K36"/>
    <mergeCell ref="M35:M36"/>
    <mergeCell ref="N35:O35"/>
    <mergeCell ref="P35:Q35"/>
    <mergeCell ref="S35:T35"/>
    <mergeCell ref="U35:V35"/>
    <mergeCell ref="A33:A36"/>
    <mergeCell ref="B33:B34"/>
    <mergeCell ref="C33:C34"/>
    <mergeCell ref="D33:D34"/>
    <mergeCell ref="E33:E36"/>
    <mergeCell ref="F33:F34"/>
    <mergeCell ref="G33:H34"/>
    <mergeCell ref="I33:I34"/>
    <mergeCell ref="J33:J34"/>
    <mergeCell ref="B35:B36"/>
    <mergeCell ref="C35:C36"/>
    <mergeCell ref="D35:D36"/>
    <mergeCell ref="G35:G36"/>
    <mergeCell ref="H35:H36"/>
    <mergeCell ref="J35:J36"/>
    <mergeCell ref="J19:J20"/>
    <mergeCell ref="K19:K20"/>
    <mergeCell ref="M19:M20"/>
    <mergeCell ref="N19:O19"/>
    <mergeCell ref="P19:Q19"/>
    <mergeCell ref="S19:T19"/>
    <mergeCell ref="U19:V19"/>
    <mergeCell ref="B32:J32"/>
    <mergeCell ref="N32:W32"/>
    <mergeCell ref="N16:W16"/>
    <mergeCell ref="A17:A20"/>
    <mergeCell ref="B17:B18"/>
    <mergeCell ref="C17:C18"/>
    <mergeCell ref="D17:D18"/>
    <mergeCell ref="E17:E20"/>
    <mergeCell ref="F17:F18"/>
    <mergeCell ref="G17:H18"/>
    <mergeCell ref="I17:I18"/>
    <mergeCell ref="J17:J18"/>
    <mergeCell ref="K17:K18"/>
    <mergeCell ref="L17:L20"/>
    <mergeCell ref="M17:M18"/>
    <mergeCell ref="N17:X17"/>
    <mergeCell ref="N18:Q18"/>
    <mergeCell ref="R18:R20"/>
    <mergeCell ref="S18:V18"/>
    <mergeCell ref="W18:W20"/>
    <mergeCell ref="X18:X20"/>
    <mergeCell ref="B19:B20"/>
    <mergeCell ref="C19:C20"/>
    <mergeCell ref="D19:D20"/>
    <mergeCell ref="G19:G20"/>
    <mergeCell ref="H19:H20"/>
    <mergeCell ref="A2:A5"/>
    <mergeCell ref="B2:B3"/>
    <mergeCell ref="C2:C3"/>
    <mergeCell ref="D2:D3"/>
    <mergeCell ref="E2:E5"/>
    <mergeCell ref="B4:B5"/>
    <mergeCell ref="C4:C5"/>
    <mergeCell ref="D4:D5"/>
    <mergeCell ref="B16:J16"/>
    <mergeCell ref="N1:W1"/>
    <mergeCell ref="B1:J1"/>
    <mergeCell ref="P4:Q4"/>
    <mergeCell ref="S4:T4"/>
    <mergeCell ref="R3:R5"/>
    <mergeCell ref="I2:I3"/>
    <mergeCell ref="J2:J3"/>
    <mergeCell ref="K2:K3"/>
    <mergeCell ref="U4:V4"/>
    <mergeCell ref="K4:K5"/>
    <mergeCell ref="N4:O4"/>
    <mergeCell ref="W3:W5"/>
    <mergeCell ref="J4:J5"/>
    <mergeCell ref="G4:G5"/>
    <mergeCell ref="H4:H5"/>
    <mergeCell ref="G2:H3"/>
    <mergeCell ref="N2:X2"/>
    <mergeCell ref="N3:Q3"/>
    <mergeCell ref="S3:V3"/>
    <mergeCell ref="X3:X5"/>
    <mergeCell ref="F2:F3"/>
    <mergeCell ref="L2:L5"/>
    <mergeCell ref="M2:M3"/>
    <mergeCell ref="M4:M5"/>
  </mergeCells>
  <printOptions horizontalCentered="1" verticalCentered="1"/>
  <pageMargins left="0.11811023622047245" right="0.11811023622047245" top="0.35433070866141736" bottom="0.15748031496062992" header="0.11811023622047245" footer="0.11811023622047245"/>
  <pageSetup paperSize="9" scale="51" orientation="landscape" r:id="rId1"/>
  <rowBreaks count="5" manualBreakCount="5">
    <brk id="15" max="23" man="1"/>
    <brk id="31" max="23" man="1"/>
    <brk id="47" max="23" man="1"/>
    <brk id="62" max="23" man="1"/>
    <brk id="78" max="23" man="1"/>
  </rowBreaks>
  <colBreaks count="1" manualBreakCount="1">
    <brk id="11" max="5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63"/>
  <sheetViews>
    <sheetView rightToLeft="1" view="pageBreakPreview" topLeftCell="A15" zoomScale="69" zoomScaleNormal="86" zoomScaleSheetLayoutView="69" workbookViewId="0">
      <selection activeCell="B20" sqref="B20"/>
    </sheetView>
  </sheetViews>
  <sheetFormatPr defaultRowHeight="15"/>
  <cols>
    <col min="1" max="1" width="131.5703125" style="378" customWidth="1"/>
    <col min="2" max="2" width="4.42578125" customWidth="1"/>
    <col min="3" max="3" width="43.42578125" customWidth="1"/>
    <col min="4" max="4" width="39.42578125" customWidth="1"/>
    <col min="5" max="5" width="50.28515625" customWidth="1"/>
    <col min="11" max="11" width="10.28515625" customWidth="1"/>
    <col min="14" max="14" width="11.28515625" customWidth="1"/>
  </cols>
  <sheetData>
    <row r="1" spans="1:16" s="1" customFormat="1" ht="29.25" customHeight="1">
      <c r="A1" s="397" t="s">
        <v>491</v>
      </c>
      <c r="B1" s="237">
        <v>63</v>
      </c>
      <c r="C1" s="102"/>
      <c r="D1" s="102"/>
      <c r="E1" s="102"/>
      <c r="F1" s="102"/>
      <c r="G1" s="102"/>
      <c r="H1" s="102"/>
      <c r="I1" s="102"/>
      <c r="J1" s="102"/>
      <c r="K1" s="102"/>
      <c r="L1" s="102"/>
      <c r="M1" s="102"/>
      <c r="N1" s="102"/>
    </row>
    <row r="2" spans="1:16" s="20" customFormat="1" ht="172.5" customHeight="1">
      <c r="A2" s="379" t="s">
        <v>1040</v>
      </c>
      <c r="B2" s="107"/>
      <c r="C2" s="107"/>
      <c r="D2" s="107"/>
      <c r="E2" s="107"/>
      <c r="F2" s="107"/>
      <c r="G2" s="107"/>
      <c r="H2" s="107"/>
      <c r="I2" s="107"/>
      <c r="J2" s="107"/>
      <c r="K2" s="107"/>
      <c r="L2" s="107"/>
      <c r="M2" s="107"/>
      <c r="N2" s="107"/>
    </row>
    <row r="3" spans="1:16" s="20" customFormat="1" ht="35.25" customHeight="1">
      <c r="A3" s="380" t="s">
        <v>452</v>
      </c>
      <c r="B3" s="109"/>
      <c r="C3" s="109"/>
      <c r="D3" s="109"/>
      <c r="E3" s="109"/>
      <c r="F3" s="109"/>
      <c r="G3" s="109"/>
      <c r="H3" s="109"/>
      <c r="I3" s="109"/>
      <c r="J3" s="109"/>
      <c r="K3" s="109"/>
      <c r="L3" s="109"/>
      <c r="M3" s="109"/>
      <c r="N3" s="109"/>
      <c r="O3" s="108"/>
      <c r="P3" s="108"/>
    </row>
    <row r="4" spans="1:16" s="20" customFormat="1" ht="30.75" customHeight="1">
      <c r="A4" s="381" t="s">
        <v>453</v>
      </c>
      <c r="B4" s="109"/>
      <c r="C4" s="109"/>
      <c r="D4" s="109"/>
      <c r="E4" s="109"/>
      <c r="F4" s="109"/>
      <c r="G4" s="109"/>
      <c r="H4" s="109"/>
      <c r="I4" s="109"/>
      <c r="J4" s="109"/>
      <c r="K4" s="109"/>
      <c r="L4" s="109"/>
      <c r="M4" s="109"/>
      <c r="N4" s="109"/>
      <c r="O4" s="108"/>
      <c r="P4" s="108"/>
    </row>
    <row r="5" spans="1:16" s="20" customFormat="1" ht="331.5" customHeight="1">
      <c r="A5" s="380"/>
      <c r="B5" s="109"/>
      <c r="C5" s="109"/>
      <c r="D5" s="109"/>
      <c r="E5" s="109"/>
      <c r="F5" s="109"/>
      <c r="G5" s="109"/>
      <c r="H5" s="109"/>
      <c r="I5" s="109"/>
      <c r="J5" s="109"/>
      <c r="K5" s="109"/>
      <c r="L5" s="109"/>
      <c r="M5" s="109"/>
      <c r="N5" s="109"/>
      <c r="O5" s="108"/>
      <c r="P5" s="108"/>
    </row>
    <row r="6" spans="1:16" s="246" customFormat="1" ht="27.75" customHeight="1">
      <c r="A6" s="380"/>
      <c r="B6" s="244"/>
      <c r="C6" s="244"/>
      <c r="D6" s="244"/>
      <c r="E6" s="244"/>
      <c r="F6" s="244"/>
      <c r="G6" s="244"/>
      <c r="H6" s="244"/>
      <c r="I6" s="244"/>
      <c r="J6" s="244"/>
      <c r="K6" s="244"/>
      <c r="L6" s="244"/>
      <c r="M6" s="244"/>
      <c r="N6" s="244"/>
      <c r="O6" s="245"/>
      <c r="P6" s="245"/>
    </row>
    <row r="7" spans="1:16" s="26" customFormat="1" ht="39" customHeight="1">
      <c r="A7" s="381" t="s">
        <v>454</v>
      </c>
      <c r="B7" s="238">
        <v>64</v>
      </c>
      <c r="C7" s="239"/>
      <c r="D7" s="239"/>
      <c r="E7" s="239"/>
      <c r="F7" s="239"/>
      <c r="G7" s="239"/>
      <c r="H7" s="239"/>
      <c r="I7" s="239"/>
      <c r="J7" s="239"/>
      <c r="K7" s="239"/>
      <c r="L7" s="239"/>
      <c r="M7" s="239"/>
      <c r="N7" s="239"/>
      <c r="O7" s="240"/>
      <c r="P7" s="240"/>
    </row>
    <row r="8" spans="1:16" s="1" customFormat="1" ht="31.5" customHeight="1">
      <c r="A8" s="382" t="s">
        <v>455</v>
      </c>
      <c r="B8" s="68"/>
    </row>
    <row r="9" spans="1:16" s="1" customFormat="1" ht="63.75" customHeight="1">
      <c r="A9" s="379" t="s">
        <v>358</v>
      </c>
      <c r="B9" s="107"/>
    </row>
    <row r="10" spans="1:16" s="1" customFormat="1" ht="33" customHeight="1">
      <c r="A10" s="382" t="s">
        <v>1043</v>
      </c>
      <c r="B10" s="107"/>
    </row>
    <row r="11" spans="1:16" s="1" customFormat="1" ht="84" customHeight="1">
      <c r="A11" s="379" t="s">
        <v>1042</v>
      </c>
      <c r="B11" s="107"/>
    </row>
    <row r="12" spans="1:16" s="1" customFormat="1" ht="33" customHeight="1">
      <c r="A12" s="382" t="s">
        <v>456</v>
      </c>
      <c r="B12" s="107"/>
    </row>
    <row r="13" spans="1:16" s="1" customFormat="1" ht="134.25" customHeight="1">
      <c r="A13" s="379" t="s">
        <v>1041</v>
      </c>
      <c r="B13" s="107"/>
    </row>
    <row r="14" spans="1:16" s="1" customFormat="1" ht="33.75" customHeight="1">
      <c r="A14" s="382" t="s">
        <v>457</v>
      </c>
      <c r="B14" s="103"/>
      <c r="C14" s="103"/>
      <c r="D14" s="103"/>
      <c r="E14" s="103"/>
      <c r="F14" s="103"/>
      <c r="G14" s="103"/>
      <c r="H14" s="103"/>
      <c r="I14" s="103"/>
      <c r="J14" s="103"/>
      <c r="K14" s="103"/>
      <c r="L14" s="103"/>
      <c r="M14" s="103"/>
      <c r="N14" s="103"/>
      <c r="O14" s="9"/>
      <c r="P14" s="9"/>
    </row>
    <row r="15" spans="1:16" s="20" customFormat="1" ht="60" customHeight="1">
      <c r="A15" s="379" t="s">
        <v>1044</v>
      </c>
      <c r="B15" s="107"/>
      <c r="C15" s="107"/>
      <c r="D15" s="107"/>
      <c r="E15" s="107"/>
      <c r="F15" s="107"/>
      <c r="G15" s="107"/>
      <c r="H15" s="107"/>
      <c r="I15" s="107"/>
      <c r="J15" s="107"/>
      <c r="K15" s="107"/>
      <c r="L15" s="107"/>
      <c r="M15" s="107"/>
      <c r="N15" s="107"/>
      <c r="O15" s="108"/>
      <c r="P15" s="108"/>
    </row>
    <row r="16" spans="1:16" s="1" customFormat="1" ht="36" customHeight="1">
      <c r="A16" s="383" t="s">
        <v>458</v>
      </c>
      <c r="B16" s="237">
        <v>65</v>
      </c>
      <c r="C16" s="104"/>
      <c r="D16" s="104"/>
      <c r="E16" s="104"/>
      <c r="F16" s="104"/>
      <c r="G16" s="104"/>
      <c r="H16" s="104"/>
      <c r="I16" s="104"/>
      <c r="J16" s="104"/>
      <c r="K16" s="104"/>
      <c r="L16" s="104"/>
      <c r="M16" s="104"/>
      <c r="N16" s="104"/>
      <c r="O16" s="9"/>
      <c r="P16" s="9"/>
    </row>
    <row r="17" spans="1:16" s="1" customFormat="1" ht="166.5" customHeight="1">
      <c r="A17" s="379" t="s">
        <v>1140</v>
      </c>
      <c r="B17" s="105"/>
      <c r="C17" s="105"/>
      <c r="D17" s="105"/>
      <c r="E17" s="105"/>
      <c r="F17" s="105"/>
      <c r="G17" s="105"/>
      <c r="H17" s="105"/>
      <c r="I17" s="105"/>
      <c r="J17" s="105"/>
      <c r="K17" s="105"/>
      <c r="L17" s="105"/>
      <c r="M17" s="105"/>
      <c r="N17" s="105"/>
      <c r="O17" s="9"/>
      <c r="P17" s="9"/>
    </row>
    <row r="18" spans="1:16" s="1" customFormat="1" ht="32.25" customHeight="1">
      <c r="A18" s="383" t="s">
        <v>459</v>
      </c>
      <c r="B18" s="105"/>
      <c r="C18" s="105"/>
      <c r="D18" s="105"/>
      <c r="E18" s="105"/>
      <c r="F18" s="105"/>
      <c r="G18" s="105"/>
      <c r="H18" s="105"/>
      <c r="I18" s="105"/>
      <c r="J18" s="105"/>
      <c r="K18" s="105"/>
      <c r="L18" s="105"/>
      <c r="M18" s="105"/>
      <c r="N18" s="105"/>
      <c r="O18" s="9"/>
      <c r="P18" s="9"/>
    </row>
    <row r="19" spans="1:16" s="1" customFormat="1" ht="111.75" customHeight="1">
      <c r="A19" s="379" t="s">
        <v>1141</v>
      </c>
      <c r="B19" s="105"/>
      <c r="C19" s="105"/>
      <c r="D19" s="105"/>
      <c r="E19" s="105"/>
      <c r="F19" s="105"/>
      <c r="G19" s="105"/>
      <c r="H19" s="105"/>
      <c r="I19" s="105"/>
      <c r="J19" s="105"/>
      <c r="K19" s="105"/>
      <c r="L19" s="105"/>
      <c r="M19" s="105"/>
      <c r="N19" s="105"/>
      <c r="O19" s="9"/>
      <c r="P19" s="9"/>
    </row>
    <row r="20" spans="1:16" s="1" customFormat="1" ht="34.5" customHeight="1">
      <c r="A20" s="383" t="s">
        <v>460</v>
      </c>
      <c r="B20" s="237">
        <v>66</v>
      </c>
      <c r="C20" s="104"/>
      <c r="D20" s="104"/>
      <c r="E20" s="104"/>
      <c r="F20" s="104"/>
      <c r="G20" s="104"/>
      <c r="H20" s="104"/>
      <c r="I20" s="104"/>
      <c r="J20" s="104"/>
      <c r="K20" s="104"/>
      <c r="L20" s="104"/>
      <c r="M20" s="104"/>
      <c r="N20" s="104"/>
    </row>
    <row r="21" spans="1:16" s="1" customFormat="1" ht="213" customHeight="1">
      <c r="A21" s="384" t="s">
        <v>1142</v>
      </c>
      <c r="B21" s="105"/>
      <c r="C21" s="105"/>
      <c r="D21" s="105"/>
      <c r="E21" s="105"/>
      <c r="F21" s="105"/>
      <c r="G21" s="105"/>
      <c r="H21" s="105"/>
      <c r="I21" s="105"/>
      <c r="J21" s="105"/>
      <c r="K21" s="105"/>
      <c r="L21" s="105"/>
      <c r="M21" s="105"/>
      <c r="N21" s="105"/>
      <c r="O21" s="9"/>
      <c r="P21" s="9"/>
    </row>
    <row r="22" spans="1:16" s="1" customFormat="1" ht="24.95" customHeight="1">
      <c r="A22" s="383" t="s">
        <v>461</v>
      </c>
      <c r="B22" s="104"/>
      <c r="C22" s="104"/>
      <c r="D22" s="104"/>
      <c r="E22" s="104"/>
      <c r="F22" s="104"/>
      <c r="G22" s="104"/>
      <c r="H22" s="104"/>
      <c r="I22" s="104"/>
      <c r="J22" s="104"/>
      <c r="K22" s="104"/>
      <c r="L22" s="104"/>
      <c r="M22" s="104"/>
      <c r="N22" s="104"/>
    </row>
    <row r="23" spans="1:16" s="1" customFormat="1" ht="64.5" customHeight="1">
      <c r="A23" s="379" t="s">
        <v>1143</v>
      </c>
      <c r="B23" s="83"/>
      <c r="C23" s="83"/>
      <c r="D23" s="83"/>
      <c r="E23" s="83"/>
      <c r="F23" s="83"/>
      <c r="G23" s="83"/>
      <c r="H23" s="83"/>
      <c r="I23" s="83"/>
      <c r="J23" s="83"/>
      <c r="K23" s="83"/>
      <c r="L23" s="83"/>
      <c r="M23" s="83"/>
      <c r="N23" s="83"/>
    </row>
    <row r="24" spans="1:16" s="1" customFormat="1" ht="28.5" customHeight="1">
      <c r="A24" s="383" t="s">
        <v>462</v>
      </c>
      <c r="B24" s="104"/>
      <c r="C24" s="104"/>
      <c r="D24" s="104"/>
      <c r="E24" s="104"/>
      <c r="F24" s="104"/>
      <c r="G24" s="104"/>
      <c r="H24" s="104"/>
      <c r="I24" s="104"/>
      <c r="J24" s="104"/>
      <c r="K24" s="104"/>
      <c r="L24" s="104"/>
      <c r="M24" s="104"/>
      <c r="N24" s="104"/>
    </row>
    <row r="25" spans="1:16" s="1" customFormat="1" ht="29.25" customHeight="1">
      <c r="A25" s="383" t="s">
        <v>463</v>
      </c>
      <c r="B25" s="106"/>
      <c r="C25" s="106"/>
      <c r="D25" s="106"/>
      <c r="E25" s="106"/>
      <c r="F25" s="106"/>
      <c r="G25" s="106"/>
      <c r="H25" s="106"/>
      <c r="I25" s="106"/>
      <c r="J25" s="106"/>
      <c r="K25" s="106"/>
      <c r="L25" s="106"/>
      <c r="M25" s="106"/>
      <c r="N25" s="106"/>
    </row>
    <row r="26" spans="1:16" s="1" customFormat="1" ht="29.25" customHeight="1">
      <c r="A26" s="383" t="s">
        <v>464</v>
      </c>
      <c r="B26" s="106"/>
      <c r="C26" s="106"/>
      <c r="D26" s="106"/>
      <c r="E26" s="106"/>
      <c r="F26" s="106"/>
      <c r="G26" s="106"/>
      <c r="H26" s="106"/>
      <c r="I26" s="106"/>
      <c r="J26" s="106"/>
      <c r="K26" s="106"/>
      <c r="L26" s="106"/>
      <c r="M26" s="106"/>
      <c r="N26" s="106"/>
    </row>
    <row r="27" spans="1:16" s="1" customFormat="1" ht="24.95" customHeight="1">
      <c r="A27" s="383" t="s">
        <v>465</v>
      </c>
      <c r="B27" s="106"/>
      <c r="C27" s="106"/>
      <c r="D27" s="106"/>
      <c r="E27" s="106"/>
      <c r="F27" s="106"/>
      <c r="G27" s="106"/>
      <c r="H27" s="106"/>
      <c r="I27" s="106"/>
      <c r="J27" s="106"/>
      <c r="K27" s="106"/>
      <c r="L27" s="106"/>
      <c r="M27" s="106"/>
      <c r="N27" s="106"/>
    </row>
    <row r="28" spans="1:16" s="1" customFormat="1" ht="33.75" customHeight="1">
      <c r="A28" s="383" t="s">
        <v>1144</v>
      </c>
      <c r="B28" s="106"/>
      <c r="C28" s="106"/>
      <c r="D28" s="106"/>
      <c r="E28" s="106"/>
      <c r="F28" s="106"/>
      <c r="G28" s="106"/>
      <c r="H28" s="106"/>
      <c r="I28" s="106"/>
      <c r="J28" s="106"/>
      <c r="K28" s="106"/>
      <c r="L28" s="106"/>
      <c r="M28" s="106"/>
      <c r="N28" s="106"/>
    </row>
    <row r="29" spans="1:16" s="1" customFormat="1" ht="28.5" customHeight="1">
      <c r="A29" s="383" t="s">
        <v>466</v>
      </c>
      <c r="B29" s="106"/>
      <c r="C29" s="106"/>
      <c r="D29" s="106"/>
      <c r="E29" s="106"/>
      <c r="F29" s="106"/>
      <c r="G29" s="106"/>
      <c r="H29" s="106"/>
      <c r="I29" s="106"/>
      <c r="J29" s="106"/>
      <c r="K29" s="106"/>
      <c r="L29" s="106"/>
      <c r="M29" s="106"/>
      <c r="N29" s="106"/>
    </row>
    <row r="30" spans="1:16" s="1" customFormat="1" ht="28.5" customHeight="1">
      <c r="A30" s="383" t="s">
        <v>467</v>
      </c>
      <c r="B30" s="106"/>
      <c r="C30" s="106"/>
      <c r="D30" s="106"/>
      <c r="E30" s="106"/>
      <c r="F30" s="106"/>
      <c r="G30" s="106"/>
      <c r="H30" s="106"/>
      <c r="I30" s="106"/>
      <c r="J30" s="106"/>
      <c r="K30" s="106"/>
      <c r="L30" s="106"/>
      <c r="M30" s="106"/>
      <c r="N30" s="106"/>
    </row>
    <row r="31" spans="1:16" s="1" customFormat="1" ht="35.25" customHeight="1">
      <c r="A31" s="385"/>
      <c r="B31" s="128"/>
      <c r="C31" s="1179"/>
      <c r="D31" s="1179"/>
      <c r="E31" s="1179"/>
      <c r="F31" s="106"/>
      <c r="G31" s="106"/>
      <c r="H31" s="106"/>
      <c r="I31" s="106"/>
      <c r="J31" s="106"/>
      <c r="K31" s="106"/>
      <c r="L31" s="106"/>
      <c r="M31" s="106"/>
      <c r="N31" s="106"/>
    </row>
    <row r="32" spans="1:16" ht="28.5">
      <c r="A32" s="386"/>
      <c r="B32" s="68"/>
      <c r="C32" s="1179"/>
      <c r="D32" s="1179"/>
      <c r="E32" s="1179"/>
    </row>
    <row r="33" spans="1:5" s="1" customFormat="1" ht="23.25">
      <c r="A33" s="381"/>
      <c r="B33" s="68"/>
      <c r="C33" s="1180"/>
      <c r="D33" s="1180"/>
      <c r="E33" s="1180"/>
    </row>
    <row r="34" spans="1:5" s="1" customFormat="1" ht="24.75">
      <c r="A34" s="387"/>
      <c r="B34" s="68"/>
      <c r="C34" s="130"/>
      <c r="D34" s="127"/>
      <c r="E34" s="127"/>
    </row>
    <row r="35" spans="1:5" ht="24.75">
      <c r="A35" s="387"/>
      <c r="B35" s="103"/>
      <c r="C35" s="127"/>
      <c r="E35" s="127"/>
    </row>
    <row r="36" spans="1:5" ht="36.75">
      <c r="A36" s="388"/>
      <c r="B36" s="104"/>
      <c r="C36" s="1181"/>
      <c r="D36" s="1181"/>
      <c r="E36" s="1181"/>
    </row>
    <row r="37" spans="1:5" ht="24.75">
      <c r="A37" s="388"/>
      <c r="B37" s="68"/>
      <c r="C37" s="115"/>
    </row>
    <row r="38" spans="1:5" ht="24.75">
      <c r="A38" s="388"/>
      <c r="B38" s="104"/>
      <c r="C38" s="115"/>
    </row>
    <row r="39" spans="1:5" ht="28.5">
      <c r="A39" s="386"/>
      <c r="C39" s="1182"/>
      <c r="D39" s="1182"/>
      <c r="E39" s="1182"/>
    </row>
    <row r="40" spans="1:5" ht="21">
      <c r="A40" s="389"/>
    </row>
    <row r="41" spans="1:5" ht="21">
      <c r="A41" s="389"/>
    </row>
    <row r="42" spans="1:5" ht="36.75" customHeight="1">
      <c r="A42" s="241"/>
    </row>
    <row r="46" spans="1:5" ht="55.5" customHeight="1">
      <c r="C46" s="1177"/>
      <c r="D46" s="1177"/>
      <c r="E46" s="1177"/>
    </row>
    <row r="47" spans="1:5" ht="23.25">
      <c r="C47" s="85"/>
      <c r="E47" s="85"/>
    </row>
    <row r="48" spans="1:5" ht="19.5">
      <c r="C48" s="1178"/>
      <c r="D48" s="1178"/>
      <c r="E48" s="1178"/>
    </row>
    <row r="49" spans="1:5" ht="30" customHeight="1">
      <c r="C49" s="126"/>
      <c r="D49" s="126"/>
      <c r="E49" s="126"/>
    </row>
    <row r="50" spans="1:5" ht="31.5" customHeight="1">
      <c r="C50" s="126"/>
      <c r="D50" s="126"/>
      <c r="E50" s="126"/>
    </row>
    <row r="51" spans="1:5" ht="32.25" customHeight="1">
      <c r="C51" s="129"/>
      <c r="D51" s="126"/>
      <c r="E51" s="129"/>
    </row>
    <row r="53" spans="1:5" ht="33.75" customHeight="1">
      <c r="A53" s="242"/>
    </row>
    <row r="54" spans="1:5" ht="23.25">
      <c r="A54" s="243"/>
    </row>
    <row r="55" spans="1:5" ht="23.25">
      <c r="A55" s="243"/>
    </row>
    <row r="56" spans="1:5" ht="21">
      <c r="A56" s="390"/>
    </row>
    <row r="57" spans="1:5" ht="21">
      <c r="A57" s="391"/>
    </row>
    <row r="58" spans="1:5" ht="21">
      <c r="A58" s="391"/>
    </row>
    <row r="59" spans="1:5" ht="21">
      <c r="A59" s="391"/>
    </row>
    <row r="60" spans="1:5" ht="21">
      <c r="A60" s="391"/>
    </row>
    <row r="61" spans="1:5" ht="21">
      <c r="A61" s="391"/>
    </row>
    <row r="62" spans="1:5" ht="21">
      <c r="A62" s="391"/>
    </row>
    <row r="63" spans="1:5" ht="21">
      <c r="A63" s="391"/>
    </row>
  </sheetData>
  <mergeCells count="7">
    <mergeCell ref="C46:E46"/>
    <mergeCell ref="C48:E48"/>
    <mergeCell ref="C31:E31"/>
    <mergeCell ref="C32:E32"/>
    <mergeCell ref="C33:E33"/>
    <mergeCell ref="C36:E36"/>
    <mergeCell ref="C39:E39"/>
  </mergeCells>
  <printOptions horizontalCentered="1" verticalCentered="1"/>
  <pageMargins left="0.23622047244094491" right="0.23622047244094491" top="0.55118110236220474" bottom="0.19685039370078741" header="0.11811023622047245" footer="0.11811023622047245"/>
  <pageSetup paperSize="9" scale="91" orientation="landscape" r:id="rId1"/>
  <rowBreaks count="5" manualBreakCount="5">
    <brk id="6" max="1" man="1"/>
    <brk id="15" max="1" man="1"/>
    <brk id="19" max="16383" man="1"/>
    <brk id="30" max="1" man="1"/>
    <brk id="52" max="1" man="1"/>
  </rowBreaks>
  <colBreaks count="1" manualBreakCount="1">
    <brk id="2" max="53"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29"/>
  <sheetViews>
    <sheetView rightToLeft="1" view="pageBreakPreview" zoomScale="77" zoomScaleNormal="89" zoomScaleSheetLayoutView="77" workbookViewId="0">
      <selection activeCell="A28" sqref="A28"/>
    </sheetView>
  </sheetViews>
  <sheetFormatPr defaultRowHeight="15"/>
  <cols>
    <col min="1" max="1" width="139.42578125" style="378" customWidth="1"/>
    <col min="2" max="2" width="4.85546875" style="1" customWidth="1"/>
    <col min="3" max="13" width="9" style="1"/>
    <col min="14" max="14" width="30" style="1" customWidth="1"/>
  </cols>
  <sheetData>
    <row r="1" spans="1:15" s="1" customFormat="1" ht="31.5" customHeight="1">
      <c r="A1" s="397" t="s">
        <v>1139</v>
      </c>
      <c r="B1" s="421">
        <v>67</v>
      </c>
      <c r="C1" s="102"/>
      <c r="D1" s="102"/>
      <c r="E1" s="102"/>
      <c r="F1" s="102"/>
      <c r="G1" s="102"/>
      <c r="H1" s="102"/>
      <c r="I1" s="102"/>
      <c r="J1" s="102"/>
      <c r="K1" s="102"/>
      <c r="L1" s="102"/>
      <c r="M1" s="102"/>
      <c r="N1" s="102"/>
    </row>
    <row r="2" spans="1:15" s="1" customFormat="1" ht="108" customHeight="1">
      <c r="A2" s="316" t="s">
        <v>1146</v>
      </c>
    </row>
    <row r="3" spans="1:15" s="1" customFormat="1" ht="81" customHeight="1">
      <c r="A3" s="389" t="s">
        <v>1145</v>
      </c>
      <c r="B3" s="10"/>
      <c r="C3" s="10"/>
      <c r="D3" s="10"/>
      <c r="E3" s="10"/>
      <c r="F3" s="10"/>
      <c r="G3" s="10"/>
      <c r="H3" s="10"/>
      <c r="I3" s="10"/>
      <c r="J3" s="10"/>
      <c r="K3" s="10"/>
      <c r="L3" s="10"/>
      <c r="M3" s="10"/>
      <c r="N3" s="10"/>
      <c r="O3" s="10"/>
    </row>
    <row r="4" spans="1:15" s="1" customFormat="1" ht="33" customHeight="1">
      <c r="A4" s="316" t="s">
        <v>477</v>
      </c>
      <c r="B4" s="111"/>
      <c r="C4" s="111"/>
      <c r="D4" s="111"/>
      <c r="E4" s="111"/>
      <c r="F4" s="111"/>
      <c r="G4" s="111"/>
      <c r="H4" s="111"/>
      <c r="I4" s="111"/>
      <c r="J4" s="111"/>
      <c r="K4" s="111"/>
      <c r="L4" s="111"/>
      <c r="M4" s="111"/>
      <c r="N4" s="111"/>
    </row>
    <row r="5" spans="1:15" s="1" customFormat="1" ht="24.95" customHeight="1">
      <c r="A5" s="316" t="s">
        <v>478</v>
      </c>
      <c r="B5" s="65"/>
      <c r="C5" s="65"/>
      <c r="D5" s="65"/>
      <c r="E5" s="65"/>
      <c r="F5" s="65"/>
      <c r="G5" s="65"/>
      <c r="H5" s="65"/>
      <c r="I5" s="65"/>
      <c r="J5" s="65"/>
      <c r="K5" s="65"/>
      <c r="L5" s="65"/>
      <c r="M5" s="65"/>
      <c r="N5" s="65"/>
    </row>
    <row r="6" spans="1:15" s="1" customFormat="1" ht="24.95" customHeight="1">
      <c r="A6" s="316" t="s">
        <v>479</v>
      </c>
      <c r="B6" s="65"/>
      <c r="C6" s="65"/>
      <c r="D6" s="65"/>
      <c r="E6" s="65"/>
      <c r="F6" s="65"/>
      <c r="G6" s="65"/>
      <c r="H6" s="65"/>
      <c r="I6" s="65"/>
      <c r="J6" s="65"/>
      <c r="K6" s="65"/>
      <c r="L6" s="65"/>
      <c r="M6" s="65"/>
      <c r="N6" s="65"/>
    </row>
    <row r="7" spans="1:15" s="1" customFormat="1" ht="24.95" customHeight="1">
      <c r="A7" s="316" t="s">
        <v>513</v>
      </c>
      <c r="B7" s="65"/>
      <c r="C7" s="65"/>
      <c r="D7" s="65"/>
      <c r="E7" s="65"/>
      <c r="F7" s="65"/>
      <c r="G7" s="65"/>
      <c r="H7" s="65"/>
      <c r="I7" s="65"/>
      <c r="J7" s="65"/>
      <c r="K7" s="65"/>
      <c r="L7" s="65"/>
      <c r="M7" s="65"/>
      <c r="N7" s="65"/>
    </row>
    <row r="8" spans="1:15" s="1" customFormat="1" ht="24.95" customHeight="1">
      <c r="A8" s="316" t="s">
        <v>480</v>
      </c>
      <c r="B8" s="65"/>
      <c r="C8" s="65"/>
      <c r="D8" s="65"/>
      <c r="E8" s="65"/>
      <c r="F8" s="65"/>
      <c r="G8" s="65"/>
      <c r="H8" s="65"/>
      <c r="I8" s="65"/>
      <c r="J8" s="65"/>
      <c r="K8" s="65"/>
      <c r="L8" s="65"/>
      <c r="M8" s="65"/>
      <c r="N8" s="65"/>
    </row>
    <row r="9" spans="1:15" s="1" customFormat="1" ht="24.95" customHeight="1">
      <c r="A9" s="316" t="s">
        <v>481</v>
      </c>
      <c r="B9" s="65"/>
      <c r="C9" s="65"/>
      <c r="D9" s="65"/>
      <c r="E9" s="65"/>
      <c r="F9" s="65"/>
      <c r="G9" s="65"/>
      <c r="H9" s="65"/>
      <c r="I9" s="65"/>
      <c r="J9" s="65"/>
      <c r="K9" s="65"/>
      <c r="L9" s="65"/>
      <c r="M9" s="65"/>
      <c r="N9" s="65"/>
    </row>
    <row r="10" spans="1:15" s="1" customFormat="1" ht="24.95" customHeight="1">
      <c r="A10" s="316" t="s">
        <v>482</v>
      </c>
      <c r="B10" s="65"/>
      <c r="C10" s="65"/>
      <c r="D10" s="65"/>
      <c r="E10" s="65"/>
      <c r="F10" s="65"/>
      <c r="G10" s="65"/>
      <c r="H10" s="65"/>
      <c r="I10" s="65"/>
      <c r="J10" s="65"/>
      <c r="K10" s="65"/>
      <c r="L10" s="65"/>
      <c r="M10" s="65"/>
      <c r="N10" s="65"/>
    </row>
    <row r="11" spans="1:15" s="1" customFormat="1" ht="24.95" customHeight="1">
      <c r="A11" s="316" t="s">
        <v>514</v>
      </c>
      <c r="B11" s="65"/>
      <c r="C11" s="65"/>
      <c r="D11" s="65"/>
      <c r="E11" s="65"/>
      <c r="F11" s="65"/>
      <c r="G11" s="65"/>
      <c r="H11" s="65"/>
      <c r="I11" s="65"/>
      <c r="J11" s="65"/>
      <c r="K11" s="65"/>
      <c r="L11" s="65"/>
      <c r="M11" s="65"/>
      <c r="N11" s="65"/>
    </row>
    <row r="12" spans="1:15" s="1" customFormat="1" ht="24.95" customHeight="1">
      <c r="A12" s="316" t="s">
        <v>483</v>
      </c>
      <c r="B12" s="65"/>
      <c r="C12" s="65"/>
      <c r="D12" s="65"/>
      <c r="E12" s="65"/>
      <c r="F12" s="65"/>
      <c r="G12" s="65"/>
      <c r="H12" s="65"/>
      <c r="I12" s="65"/>
      <c r="J12" s="65"/>
      <c r="K12" s="65"/>
      <c r="L12" s="65"/>
      <c r="M12" s="65"/>
      <c r="N12" s="65"/>
    </row>
    <row r="13" spans="1:15" s="1" customFormat="1" ht="24.95" customHeight="1">
      <c r="A13" s="316" t="s">
        <v>484</v>
      </c>
      <c r="B13" s="65"/>
      <c r="C13" s="65"/>
      <c r="D13" s="65"/>
      <c r="E13" s="65"/>
      <c r="F13" s="65"/>
      <c r="G13" s="65"/>
      <c r="H13" s="65"/>
      <c r="I13" s="65"/>
      <c r="J13" s="65"/>
      <c r="K13" s="65"/>
      <c r="L13" s="65"/>
      <c r="M13" s="65"/>
      <c r="N13" s="65"/>
    </row>
    <row r="14" spans="1:15" s="1" customFormat="1" ht="24.95" customHeight="1">
      <c r="A14" s="316" t="s">
        <v>485</v>
      </c>
      <c r="B14" s="65"/>
      <c r="C14" s="65"/>
      <c r="D14" s="65"/>
      <c r="E14" s="65"/>
      <c r="F14" s="65"/>
      <c r="G14" s="65"/>
      <c r="H14" s="65"/>
      <c r="I14" s="65"/>
      <c r="J14" s="65"/>
      <c r="K14" s="65"/>
      <c r="L14" s="65"/>
      <c r="M14" s="65"/>
      <c r="N14" s="65"/>
    </row>
    <row r="15" spans="1:15" s="1" customFormat="1" ht="24.95" customHeight="1">
      <c r="A15" s="316" t="s">
        <v>486</v>
      </c>
      <c r="B15" s="65"/>
      <c r="C15" s="65"/>
      <c r="D15" s="65"/>
      <c r="E15" s="65"/>
      <c r="F15" s="65"/>
      <c r="G15" s="65"/>
      <c r="H15" s="65"/>
      <c r="I15" s="65"/>
      <c r="J15" s="65"/>
      <c r="K15" s="65"/>
      <c r="L15" s="65"/>
      <c r="M15" s="65"/>
      <c r="N15" s="65"/>
    </row>
    <row r="16" spans="1:15" s="1" customFormat="1" ht="54.75" customHeight="1">
      <c r="A16" s="316" t="s">
        <v>317</v>
      </c>
      <c r="B16" s="112"/>
      <c r="C16" s="112"/>
      <c r="D16" s="112"/>
      <c r="E16" s="112"/>
      <c r="F16" s="112"/>
      <c r="G16" s="112"/>
      <c r="H16" s="112"/>
      <c r="I16" s="112"/>
      <c r="J16" s="112"/>
      <c r="K16" s="112"/>
      <c r="L16" s="112"/>
      <c r="M16" s="112"/>
      <c r="N16" s="112"/>
    </row>
    <row r="17" spans="1:14" s="1" customFormat="1" ht="24.75" customHeight="1">
      <c r="A17" s="392" t="s">
        <v>487</v>
      </c>
      <c r="B17" s="65"/>
      <c r="C17" s="65"/>
      <c r="D17" s="65"/>
      <c r="E17" s="65"/>
      <c r="F17" s="65"/>
      <c r="G17" s="65"/>
      <c r="H17" s="65"/>
      <c r="I17" s="65"/>
      <c r="J17" s="65"/>
      <c r="K17" s="65"/>
      <c r="L17" s="65"/>
      <c r="M17" s="65"/>
      <c r="N17" s="65"/>
    </row>
    <row r="18" spans="1:14" s="1" customFormat="1" ht="63.75" customHeight="1">
      <c r="A18" s="393" t="s">
        <v>488</v>
      </c>
      <c r="B18" s="68">
        <v>68</v>
      </c>
      <c r="C18" s="113"/>
      <c r="D18" s="113"/>
      <c r="E18" s="113"/>
      <c r="F18" s="113"/>
      <c r="G18" s="113"/>
      <c r="H18" s="113"/>
      <c r="I18" s="113"/>
      <c r="J18" s="113"/>
      <c r="K18" s="113"/>
      <c r="L18" s="113"/>
      <c r="M18" s="113"/>
      <c r="N18" s="113"/>
    </row>
    <row r="19" spans="1:14" s="3" customFormat="1" ht="36.75" customHeight="1">
      <c r="A19" s="394" t="s">
        <v>468</v>
      </c>
      <c r="B19" s="110"/>
      <c r="C19" s="110"/>
      <c r="D19" s="110"/>
      <c r="E19" s="110"/>
      <c r="F19" s="110"/>
      <c r="G19" s="110"/>
      <c r="H19" s="110"/>
      <c r="I19" s="110"/>
      <c r="J19" s="110"/>
      <c r="K19" s="110"/>
      <c r="L19" s="110"/>
      <c r="M19" s="110"/>
      <c r="N19" s="110"/>
    </row>
    <row r="20" spans="1:14" s="3" customFormat="1" ht="36.75" customHeight="1">
      <c r="A20" s="394" t="s">
        <v>469</v>
      </c>
      <c r="B20" s="110"/>
      <c r="C20" s="110"/>
      <c r="D20" s="110"/>
      <c r="E20" s="110"/>
      <c r="F20" s="110"/>
      <c r="G20" s="110"/>
      <c r="H20" s="110"/>
      <c r="I20" s="110"/>
      <c r="J20" s="110"/>
      <c r="K20" s="110"/>
      <c r="L20" s="110"/>
      <c r="M20" s="110"/>
      <c r="N20" s="110"/>
    </row>
    <row r="21" spans="1:14" s="3" customFormat="1" ht="36.75" customHeight="1">
      <c r="A21" s="394" t="s">
        <v>470</v>
      </c>
      <c r="B21" s="110"/>
      <c r="C21" s="110"/>
      <c r="D21" s="110"/>
      <c r="E21" s="110"/>
      <c r="F21" s="110"/>
      <c r="G21" s="110"/>
      <c r="H21" s="110"/>
      <c r="I21" s="110"/>
      <c r="J21" s="110"/>
      <c r="K21" s="110"/>
      <c r="L21" s="110"/>
      <c r="M21" s="110"/>
      <c r="N21" s="110"/>
    </row>
    <row r="22" spans="1:14" s="3" customFormat="1" ht="36.75" customHeight="1">
      <c r="A22" s="394" t="s">
        <v>471</v>
      </c>
      <c r="B22" s="110"/>
      <c r="C22" s="110"/>
      <c r="D22" s="110"/>
      <c r="E22" s="110"/>
      <c r="F22" s="110"/>
      <c r="G22" s="110"/>
      <c r="H22" s="110"/>
      <c r="I22" s="110"/>
      <c r="J22" s="110"/>
      <c r="K22" s="110"/>
      <c r="L22" s="110"/>
      <c r="M22" s="110"/>
      <c r="N22" s="110"/>
    </row>
    <row r="23" spans="1:14" s="3" customFormat="1" ht="36.75" customHeight="1">
      <c r="A23" s="394" t="s">
        <v>472</v>
      </c>
      <c r="B23" s="110"/>
      <c r="C23" s="110"/>
      <c r="D23" s="110"/>
      <c r="E23" s="110"/>
      <c r="F23" s="110"/>
      <c r="G23" s="110"/>
      <c r="H23" s="110"/>
      <c r="I23" s="110"/>
      <c r="J23" s="110"/>
      <c r="K23" s="110"/>
      <c r="L23" s="110"/>
      <c r="M23" s="110"/>
      <c r="N23" s="110"/>
    </row>
    <row r="24" spans="1:14" s="3" customFormat="1" ht="36.75" customHeight="1">
      <c r="A24" s="394" t="s">
        <v>473</v>
      </c>
      <c r="B24" s="110"/>
      <c r="C24" s="110"/>
      <c r="D24" s="110"/>
      <c r="E24" s="110"/>
      <c r="F24" s="110"/>
      <c r="G24" s="110"/>
      <c r="H24" s="110"/>
      <c r="I24" s="110"/>
      <c r="J24" s="110"/>
      <c r="K24" s="110"/>
      <c r="L24" s="110"/>
      <c r="M24" s="110"/>
      <c r="N24" s="110"/>
    </row>
    <row r="25" spans="1:14" s="3" customFormat="1" ht="36.75" customHeight="1">
      <c r="A25" s="394" t="s">
        <v>474</v>
      </c>
      <c r="B25" s="110"/>
      <c r="C25" s="110"/>
      <c r="D25" s="110"/>
      <c r="E25" s="110"/>
      <c r="F25" s="110"/>
      <c r="G25" s="110"/>
      <c r="H25" s="110"/>
      <c r="I25" s="110"/>
      <c r="J25" s="110"/>
      <c r="K25" s="110"/>
      <c r="L25" s="110"/>
      <c r="M25" s="110"/>
      <c r="N25" s="110"/>
    </row>
    <row r="26" spans="1:14" s="3" customFormat="1" ht="36.75" customHeight="1">
      <c r="A26" s="394" t="s">
        <v>475</v>
      </c>
      <c r="B26" s="110"/>
      <c r="C26" s="110"/>
      <c r="D26" s="110"/>
      <c r="E26" s="110"/>
      <c r="F26" s="110"/>
      <c r="G26" s="110"/>
      <c r="H26" s="110"/>
      <c r="I26" s="110"/>
      <c r="J26" s="110"/>
      <c r="K26" s="110"/>
      <c r="L26" s="110"/>
      <c r="M26" s="110"/>
      <c r="N26" s="110"/>
    </row>
    <row r="27" spans="1:14" s="1" customFormat="1" ht="59.25" customHeight="1">
      <c r="A27" s="395" t="s">
        <v>489</v>
      </c>
      <c r="B27" s="114"/>
      <c r="C27" s="114"/>
      <c r="D27" s="114"/>
      <c r="E27" s="114"/>
      <c r="F27" s="114"/>
      <c r="G27" s="114"/>
      <c r="H27" s="114"/>
      <c r="I27" s="114"/>
      <c r="J27" s="114"/>
      <c r="K27" s="114"/>
      <c r="L27" s="114"/>
      <c r="M27" s="114"/>
      <c r="N27" s="114"/>
    </row>
    <row r="28" spans="1:14" s="3" customFormat="1" ht="36" customHeight="1">
      <c r="A28" s="383" t="s">
        <v>490</v>
      </c>
      <c r="B28" s="116"/>
      <c r="C28" s="116"/>
      <c r="D28" s="116"/>
      <c r="E28" s="116"/>
      <c r="F28" s="116"/>
      <c r="G28" s="116"/>
      <c r="H28" s="116"/>
      <c r="I28" s="116"/>
      <c r="J28" s="116"/>
      <c r="K28" s="116"/>
      <c r="L28" s="116"/>
      <c r="M28" s="116"/>
      <c r="N28" s="116"/>
    </row>
    <row r="29" spans="1:14" s="3" customFormat="1" ht="36" customHeight="1">
      <c r="A29" s="396" t="s">
        <v>476</v>
      </c>
      <c r="B29" s="117"/>
      <c r="C29" s="117"/>
      <c r="D29" s="117"/>
      <c r="E29" s="117"/>
      <c r="F29" s="117"/>
      <c r="G29" s="117"/>
      <c r="H29" s="117"/>
      <c r="I29" s="117"/>
      <c r="J29" s="117"/>
      <c r="K29" s="117"/>
      <c r="L29" s="117"/>
      <c r="M29" s="117"/>
      <c r="N29" s="117"/>
    </row>
  </sheetData>
  <printOptions horizontalCentered="1" verticalCentered="1"/>
  <pageMargins left="0.31496062992125984" right="0.31496062992125984" top="0.55118110236220474" bottom="0.15748031496062992" header="0.11811023622047245" footer="0.11811023622047245"/>
  <pageSetup paperSize="9" scale="85" orientation="landscape" r:id="rId1"/>
  <rowBreaks count="1" manualBreakCount="1">
    <brk id="1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28"/>
  <sheetViews>
    <sheetView rightToLeft="1" view="pageBreakPreview" topLeftCell="A19" zoomScale="71" zoomScaleNormal="64" zoomScaleSheetLayoutView="71" workbookViewId="0">
      <selection activeCell="A17" sqref="A17:XFD17"/>
    </sheetView>
  </sheetViews>
  <sheetFormatPr defaultRowHeight="15"/>
  <cols>
    <col min="1" max="1" width="155.28515625" style="129" customWidth="1"/>
    <col min="2" max="2" width="6" style="1" customWidth="1"/>
    <col min="3" max="9" width="9" style="1"/>
    <col min="10" max="10" width="10.42578125" style="1" customWidth="1"/>
    <col min="11" max="11" width="11" style="1" customWidth="1"/>
    <col min="12" max="13" width="9" style="1"/>
    <col min="14" max="14" width="18.7109375" style="1" customWidth="1"/>
  </cols>
  <sheetData>
    <row r="1" spans="1:14" s="1" customFormat="1" ht="33" customHeight="1">
      <c r="A1" s="403" t="s">
        <v>497</v>
      </c>
      <c r="B1" s="423">
        <v>69</v>
      </c>
      <c r="C1" s="118"/>
      <c r="D1" s="118"/>
      <c r="E1" s="118"/>
      <c r="F1" s="118"/>
      <c r="G1" s="118"/>
      <c r="H1" s="118"/>
      <c r="I1" s="118"/>
      <c r="J1" s="118"/>
      <c r="K1" s="118"/>
      <c r="L1" s="118"/>
      <c r="M1" s="118"/>
      <c r="N1" s="118"/>
    </row>
    <row r="2" spans="1:14" s="1" customFormat="1" ht="90.75" customHeight="1">
      <c r="A2" s="398" t="s">
        <v>1147</v>
      </c>
      <c r="B2" s="119"/>
      <c r="C2" s="119"/>
      <c r="D2" s="119"/>
      <c r="E2" s="119"/>
      <c r="F2" s="119"/>
      <c r="G2" s="119"/>
      <c r="H2" s="119"/>
      <c r="I2" s="119"/>
      <c r="J2" s="119"/>
      <c r="K2" s="119"/>
      <c r="L2" s="119"/>
      <c r="M2" s="119"/>
      <c r="N2" s="119"/>
    </row>
    <row r="3" spans="1:14" s="1" customFormat="1" ht="82.5" customHeight="1">
      <c r="A3" s="398" t="s">
        <v>1148</v>
      </c>
      <c r="B3" s="119"/>
      <c r="C3" s="119"/>
      <c r="D3" s="119"/>
      <c r="E3" s="119"/>
      <c r="F3" s="119"/>
      <c r="G3" s="119"/>
      <c r="H3" s="119"/>
      <c r="I3" s="119"/>
      <c r="J3" s="119"/>
      <c r="K3" s="119"/>
      <c r="L3" s="119"/>
      <c r="M3" s="119"/>
      <c r="N3" s="119"/>
    </row>
    <row r="4" spans="1:14" s="1" customFormat="1" ht="30">
      <c r="A4" s="399" t="s">
        <v>494</v>
      </c>
      <c r="B4" s="120"/>
      <c r="C4" s="120"/>
      <c r="D4" s="120"/>
      <c r="E4" s="120"/>
      <c r="F4" s="120"/>
      <c r="G4" s="120"/>
      <c r="H4" s="120"/>
      <c r="I4" s="120"/>
      <c r="J4" s="120"/>
      <c r="K4" s="120"/>
      <c r="L4" s="120"/>
      <c r="M4" s="120"/>
      <c r="N4" s="120"/>
    </row>
    <row r="5" spans="1:14" s="1" customFormat="1" ht="28.5" customHeight="1">
      <c r="A5" s="400" t="s">
        <v>492</v>
      </c>
      <c r="B5" s="119"/>
      <c r="C5" s="119"/>
      <c r="D5" s="119"/>
      <c r="E5" s="119"/>
      <c r="F5" s="119"/>
      <c r="G5" s="119"/>
      <c r="H5" s="119"/>
      <c r="I5" s="119"/>
      <c r="J5" s="119"/>
      <c r="K5" s="119"/>
      <c r="L5" s="119"/>
      <c r="M5" s="119"/>
      <c r="N5" s="119"/>
    </row>
    <row r="6" spans="1:14" s="1" customFormat="1" ht="30">
      <c r="A6" s="399" t="s">
        <v>495</v>
      </c>
      <c r="B6" s="120"/>
      <c r="C6" s="120"/>
      <c r="D6" s="120"/>
      <c r="E6" s="120"/>
      <c r="F6" s="120"/>
      <c r="G6" s="120"/>
      <c r="H6" s="120"/>
      <c r="I6" s="120"/>
      <c r="J6" s="120"/>
      <c r="K6" s="120"/>
      <c r="L6" s="120"/>
      <c r="M6" s="120"/>
      <c r="N6" s="120"/>
    </row>
    <row r="7" spans="1:14" s="1" customFormat="1" ht="30.75" customHeight="1">
      <c r="A7" s="401" t="s">
        <v>493</v>
      </c>
      <c r="B7" s="121"/>
      <c r="C7" s="121"/>
      <c r="D7" s="121"/>
      <c r="E7" s="121"/>
      <c r="F7" s="121"/>
      <c r="G7" s="121"/>
      <c r="H7" s="121"/>
      <c r="I7" s="121"/>
      <c r="J7" s="121"/>
      <c r="K7" s="121"/>
      <c r="L7" s="121"/>
      <c r="M7" s="121"/>
      <c r="N7" s="121"/>
    </row>
    <row r="8" spans="1:14" s="1" customFormat="1" ht="42.75" customHeight="1">
      <c r="A8" s="399" t="s">
        <v>1149</v>
      </c>
      <c r="B8" s="121"/>
      <c r="C8" s="121"/>
      <c r="D8" s="121"/>
      <c r="E8" s="121"/>
      <c r="F8" s="121"/>
      <c r="G8" s="121"/>
      <c r="H8" s="121"/>
      <c r="I8" s="121"/>
      <c r="J8" s="121"/>
      <c r="K8" s="121"/>
      <c r="L8" s="121"/>
      <c r="M8" s="121"/>
      <c r="N8" s="121"/>
    </row>
    <row r="9" spans="1:14" s="1" customFormat="1" ht="38.25" customHeight="1">
      <c r="A9" s="605" t="s">
        <v>1151</v>
      </c>
      <c r="B9" s="121"/>
      <c r="C9" s="121"/>
      <c r="D9" s="121"/>
      <c r="E9" s="121"/>
      <c r="F9" s="121"/>
      <c r="G9" s="121"/>
      <c r="H9" s="121"/>
      <c r="I9" s="121"/>
      <c r="J9" s="121"/>
      <c r="K9" s="121"/>
      <c r="L9" s="121"/>
      <c r="M9" s="121"/>
      <c r="N9" s="121"/>
    </row>
    <row r="10" spans="1:14" s="1" customFormat="1" ht="30.75" customHeight="1">
      <c r="A10" s="604" t="s">
        <v>1150</v>
      </c>
      <c r="B10" s="121"/>
      <c r="C10" s="121"/>
      <c r="D10" s="121"/>
      <c r="E10" s="121"/>
      <c r="F10" s="121"/>
      <c r="G10" s="121"/>
      <c r="H10" s="121"/>
      <c r="I10" s="121"/>
      <c r="J10" s="121"/>
      <c r="K10" s="121"/>
      <c r="L10" s="121"/>
      <c r="M10" s="121"/>
      <c r="N10" s="121"/>
    </row>
    <row r="11" spans="1:14" s="1" customFormat="1" ht="36" customHeight="1">
      <c r="A11" s="605" t="s">
        <v>1152</v>
      </c>
      <c r="B11" s="121"/>
      <c r="C11" s="121"/>
      <c r="D11" s="121"/>
      <c r="E11" s="121"/>
      <c r="F11" s="121"/>
      <c r="G11" s="121"/>
      <c r="H11" s="121"/>
      <c r="I11" s="121"/>
      <c r="J11" s="121"/>
      <c r="K11" s="121"/>
      <c r="L11" s="121"/>
      <c r="M11" s="121"/>
      <c r="N11" s="121"/>
    </row>
    <row r="12" spans="1:14" s="1" customFormat="1" ht="60" customHeight="1">
      <c r="A12" s="398" t="s">
        <v>1155</v>
      </c>
      <c r="B12" s="121"/>
      <c r="C12" s="121"/>
      <c r="D12" s="121"/>
      <c r="E12" s="121"/>
      <c r="F12" s="121"/>
      <c r="G12" s="121"/>
      <c r="H12" s="121"/>
      <c r="I12" s="121"/>
      <c r="J12" s="121"/>
      <c r="K12" s="121"/>
      <c r="L12" s="121"/>
      <c r="M12" s="121"/>
      <c r="N12" s="121"/>
    </row>
    <row r="13" spans="1:14" s="1" customFormat="1" ht="37.5" customHeight="1">
      <c r="A13" s="605" t="s">
        <v>1153</v>
      </c>
      <c r="B13" s="121"/>
      <c r="C13" s="121"/>
      <c r="D13" s="121"/>
      <c r="E13" s="121"/>
      <c r="F13" s="121"/>
      <c r="G13" s="121"/>
      <c r="H13" s="121"/>
      <c r="I13" s="121"/>
      <c r="J13" s="121"/>
      <c r="K13" s="121"/>
      <c r="L13" s="121"/>
      <c r="M13" s="121"/>
      <c r="N13" s="121"/>
    </row>
    <row r="14" spans="1:14" s="1" customFormat="1" ht="60" customHeight="1">
      <c r="A14" s="398" t="s">
        <v>1156</v>
      </c>
      <c r="B14" s="121"/>
      <c r="C14" s="121"/>
      <c r="D14" s="121"/>
      <c r="E14" s="121"/>
      <c r="F14" s="121"/>
      <c r="G14" s="121"/>
      <c r="H14" s="121"/>
      <c r="I14" s="121"/>
      <c r="J14" s="121"/>
      <c r="K14" s="121"/>
      <c r="L14" s="121"/>
      <c r="M14" s="121"/>
      <c r="N14" s="121"/>
    </row>
    <row r="15" spans="1:14" s="1" customFormat="1" ht="33.75" customHeight="1">
      <c r="A15" s="605" t="s">
        <v>1154</v>
      </c>
      <c r="B15" s="121"/>
      <c r="C15" s="121"/>
      <c r="D15" s="121"/>
      <c r="E15" s="121"/>
      <c r="F15" s="121"/>
      <c r="G15" s="121"/>
      <c r="H15" s="121"/>
      <c r="I15" s="121"/>
      <c r="J15" s="121"/>
      <c r="K15" s="121"/>
      <c r="L15" s="121"/>
      <c r="M15" s="121"/>
      <c r="N15" s="121"/>
    </row>
    <row r="16" spans="1:14" s="1" customFormat="1" ht="39" customHeight="1">
      <c r="A16" s="398" t="s">
        <v>1157</v>
      </c>
      <c r="B16" s="121"/>
      <c r="C16" s="121"/>
      <c r="D16" s="121"/>
      <c r="E16" s="121"/>
      <c r="F16" s="121"/>
      <c r="G16" s="121"/>
      <c r="H16" s="121"/>
      <c r="I16" s="121"/>
      <c r="J16" s="121"/>
      <c r="K16" s="121"/>
      <c r="L16" s="121"/>
      <c r="M16" s="121"/>
      <c r="N16" s="121"/>
    </row>
    <row r="17" spans="1:14" s="1" customFormat="1" ht="51" customHeight="1">
      <c r="A17" s="247" t="s">
        <v>496</v>
      </c>
      <c r="B17" s="423">
        <v>70</v>
      </c>
      <c r="C17" s="120"/>
      <c r="D17" s="120"/>
      <c r="E17" s="120"/>
      <c r="F17" s="120"/>
      <c r="G17" s="120"/>
      <c r="H17" s="120"/>
      <c r="I17" s="120"/>
      <c r="J17" s="120"/>
      <c r="K17" s="120"/>
      <c r="L17" s="120"/>
      <c r="M17" s="120"/>
      <c r="N17" s="120"/>
    </row>
    <row r="18" spans="1:14" s="1" customFormat="1" ht="30">
      <c r="A18" s="402"/>
      <c r="B18" s="84"/>
      <c r="C18" s="84"/>
      <c r="D18" s="84"/>
      <c r="E18" s="84"/>
      <c r="F18" s="84"/>
      <c r="G18" s="84"/>
      <c r="H18" s="84"/>
      <c r="I18" s="84"/>
      <c r="J18" s="84"/>
      <c r="K18" s="84"/>
      <c r="L18" s="84"/>
      <c r="M18" s="84"/>
      <c r="N18" s="84"/>
    </row>
    <row r="19" spans="1:14" s="1" customFormat="1" ht="30">
      <c r="A19" s="402"/>
      <c r="B19" s="84"/>
      <c r="C19" s="84"/>
      <c r="D19" s="84"/>
      <c r="E19" s="84"/>
      <c r="F19" s="84"/>
      <c r="G19" s="84"/>
      <c r="H19" s="84"/>
      <c r="I19" s="84"/>
      <c r="J19" s="84"/>
      <c r="K19" s="84"/>
      <c r="L19" s="84"/>
      <c r="M19" s="84"/>
      <c r="N19" s="84"/>
    </row>
    <row r="20" spans="1:14" s="1" customFormat="1" ht="30">
      <c r="A20" s="402"/>
      <c r="B20" s="84"/>
      <c r="C20" s="84"/>
      <c r="D20" s="84"/>
      <c r="E20" s="84"/>
      <c r="F20" s="84"/>
      <c r="G20" s="84"/>
      <c r="H20" s="84"/>
      <c r="I20" s="84"/>
      <c r="J20" s="84"/>
      <c r="K20" s="84"/>
      <c r="L20" s="84"/>
      <c r="M20" s="84"/>
      <c r="N20" s="84"/>
    </row>
    <row r="21" spans="1:14" s="1" customFormat="1" ht="30">
      <c r="A21" s="402"/>
      <c r="B21" s="84"/>
      <c r="C21" s="84"/>
      <c r="D21" s="84"/>
      <c r="E21" s="84"/>
      <c r="F21" s="84"/>
      <c r="G21" s="84"/>
      <c r="H21" s="84"/>
      <c r="I21" s="84"/>
      <c r="J21" s="84"/>
      <c r="K21" s="84"/>
      <c r="L21" s="84"/>
      <c r="M21" s="84"/>
      <c r="N21" s="84"/>
    </row>
    <row r="22" spans="1:14" s="1" customFormat="1" ht="30">
      <c r="A22" s="402"/>
      <c r="B22" s="84"/>
      <c r="C22" s="84"/>
      <c r="D22" s="84"/>
      <c r="E22" s="84"/>
      <c r="F22" s="84"/>
      <c r="G22" s="84"/>
      <c r="H22" s="84"/>
      <c r="I22" s="84"/>
      <c r="J22" s="84"/>
      <c r="K22" s="84"/>
      <c r="L22" s="84"/>
      <c r="M22" s="84"/>
      <c r="N22" s="84"/>
    </row>
    <row r="23" spans="1:14" s="1" customFormat="1" ht="30">
      <c r="A23" s="402"/>
      <c r="B23" s="84"/>
      <c r="C23" s="84"/>
      <c r="D23" s="84"/>
      <c r="E23" s="84"/>
      <c r="F23" s="84"/>
      <c r="G23" s="84"/>
      <c r="H23" s="84"/>
      <c r="I23" s="84"/>
      <c r="J23" s="84"/>
      <c r="K23" s="84"/>
      <c r="L23" s="84"/>
      <c r="M23" s="84"/>
      <c r="N23" s="84"/>
    </row>
    <row r="24" spans="1:14" s="1" customFormat="1" ht="30">
      <c r="A24" s="402"/>
      <c r="B24" s="84"/>
      <c r="C24" s="84"/>
      <c r="D24" s="84"/>
      <c r="E24" s="84"/>
      <c r="F24" s="84"/>
      <c r="G24" s="84"/>
      <c r="H24" s="84"/>
      <c r="I24" s="84"/>
      <c r="J24" s="84"/>
      <c r="K24" s="84"/>
      <c r="L24" s="84"/>
      <c r="M24" s="84"/>
      <c r="N24" s="84"/>
    </row>
    <row r="25" spans="1:14" s="1" customFormat="1" ht="30">
      <c r="A25" s="402"/>
      <c r="B25" s="84"/>
      <c r="C25" s="84"/>
      <c r="D25" s="84"/>
      <c r="E25" s="84"/>
      <c r="F25" s="84"/>
      <c r="G25" s="84"/>
      <c r="H25" s="84"/>
      <c r="I25" s="84"/>
      <c r="J25" s="84"/>
      <c r="K25" s="84"/>
      <c r="L25" s="84"/>
      <c r="M25" s="84"/>
      <c r="N25" s="84"/>
    </row>
    <row r="26" spans="1:14" s="1" customFormat="1" ht="30">
      <c r="A26" s="402"/>
      <c r="B26" s="84"/>
      <c r="C26" s="84"/>
      <c r="D26" s="84"/>
      <c r="E26" s="84"/>
      <c r="F26" s="84"/>
      <c r="G26" s="84"/>
      <c r="H26" s="84"/>
      <c r="I26" s="84"/>
      <c r="J26" s="84"/>
      <c r="K26" s="84"/>
      <c r="L26" s="84"/>
      <c r="M26" s="84"/>
      <c r="N26" s="84"/>
    </row>
    <row r="27" spans="1:14" s="1" customFormat="1" ht="30">
      <c r="A27" s="402"/>
      <c r="B27" s="84"/>
      <c r="C27" s="84"/>
      <c r="D27" s="84"/>
      <c r="E27" s="84"/>
      <c r="F27" s="84"/>
      <c r="G27" s="84"/>
      <c r="H27" s="84"/>
      <c r="I27" s="84"/>
      <c r="J27" s="84"/>
      <c r="K27" s="84"/>
      <c r="L27" s="84"/>
      <c r="M27" s="84"/>
      <c r="N27" s="84"/>
    </row>
    <row r="28" spans="1:14" s="1" customFormat="1" ht="30">
      <c r="A28" s="402"/>
      <c r="B28" s="84"/>
      <c r="C28" s="84"/>
      <c r="D28" s="84"/>
      <c r="E28" s="84"/>
      <c r="F28" s="84"/>
      <c r="G28" s="84"/>
      <c r="H28" s="84"/>
      <c r="I28" s="84"/>
      <c r="J28" s="84"/>
      <c r="K28" s="84"/>
      <c r="L28" s="84"/>
      <c r="M28" s="84"/>
      <c r="N28" s="84"/>
    </row>
  </sheetData>
  <printOptions horizontalCentered="1" verticalCentered="1"/>
  <pageMargins left="0.31496062992125984" right="0.31496062992125984" top="0.55118110236220474" bottom="0.15748031496062992" header="0.11811023622047245" footer="0.11811023622047245"/>
  <pageSetup paperSize="9" scale="75" orientation="landscape" r:id="rId1"/>
  <rowBreaks count="1" manualBreakCount="1">
    <brk id="16" max="1" man="1"/>
  </rowBreaks>
  <colBreaks count="2" manualBreakCount="2">
    <brk id="2" max="20" man="1"/>
    <brk id="14" max="29"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24"/>
  <sheetViews>
    <sheetView rightToLeft="1" view="pageBreakPreview" topLeftCell="A7" zoomScale="106" zoomScaleNormal="124" zoomScaleSheetLayoutView="106" workbookViewId="0">
      <selection activeCell="B12" sqref="B12"/>
    </sheetView>
  </sheetViews>
  <sheetFormatPr defaultRowHeight="15"/>
  <cols>
    <col min="1" max="1" width="115.42578125" style="129" customWidth="1"/>
    <col min="2" max="2" width="5.28515625" customWidth="1"/>
    <col min="3" max="7" width="9" customWidth="1"/>
    <col min="15" max="15" width="6.7109375" customWidth="1"/>
  </cols>
  <sheetData>
    <row r="1" spans="1:15" s="1" customFormat="1" ht="33" customHeight="1">
      <c r="A1" s="610" t="s">
        <v>1166</v>
      </c>
      <c r="B1" s="422">
        <v>71</v>
      </c>
      <c r="C1" s="85"/>
      <c r="D1" s="85"/>
      <c r="E1" s="85"/>
      <c r="F1" s="85"/>
      <c r="G1" s="85"/>
      <c r="H1" s="85"/>
      <c r="I1" s="85"/>
      <c r="J1" s="85"/>
      <c r="K1" s="85"/>
      <c r="L1" s="85"/>
      <c r="M1" s="85"/>
      <c r="N1" s="85"/>
    </row>
    <row r="2" spans="1:15" s="1" customFormat="1" ht="33" customHeight="1">
      <c r="A2" s="85" t="s">
        <v>1158</v>
      </c>
      <c r="B2" s="85"/>
      <c r="C2" s="85"/>
      <c r="D2" s="85"/>
      <c r="E2" s="85"/>
      <c r="F2" s="85"/>
      <c r="G2" s="85"/>
      <c r="H2" s="85"/>
      <c r="I2" s="85"/>
      <c r="J2" s="85"/>
      <c r="K2" s="85"/>
      <c r="L2" s="85"/>
      <c r="M2" s="85"/>
      <c r="N2" s="85"/>
      <c r="O2" s="68"/>
    </row>
    <row r="3" spans="1:15" s="1" customFormat="1" ht="115.5" customHeight="1">
      <c r="A3" s="404" t="s">
        <v>1159</v>
      </c>
      <c r="B3" s="82"/>
      <c r="C3" s="82"/>
      <c r="D3" s="82"/>
      <c r="E3" s="82"/>
      <c r="F3" s="82"/>
      <c r="G3" s="82"/>
      <c r="H3" s="82"/>
      <c r="I3" s="82"/>
      <c r="J3" s="82"/>
      <c r="K3" s="82"/>
      <c r="L3" s="82"/>
      <c r="M3" s="82"/>
      <c r="N3" s="82"/>
    </row>
    <row r="4" spans="1:15" s="13" customFormat="1" ht="33" customHeight="1">
      <c r="A4" s="606" t="s">
        <v>318</v>
      </c>
      <c r="B4" s="606"/>
      <c r="C4" s="606"/>
      <c r="D4" s="606"/>
      <c r="E4" s="606"/>
      <c r="F4" s="606"/>
      <c r="G4" s="606"/>
      <c r="H4" s="606"/>
      <c r="I4" s="606"/>
      <c r="J4" s="606"/>
      <c r="K4" s="606"/>
      <c r="L4" s="606"/>
      <c r="M4" s="606"/>
      <c r="N4" s="606"/>
      <c r="O4" s="607"/>
    </row>
    <row r="5" spans="1:15" s="1" customFormat="1" ht="84.75" customHeight="1">
      <c r="A5" s="405" t="s">
        <v>1160</v>
      </c>
      <c r="B5" s="107"/>
      <c r="C5" s="107"/>
      <c r="D5" s="107"/>
      <c r="E5" s="107"/>
      <c r="F5" s="107"/>
      <c r="G5" s="107"/>
      <c r="H5" s="107"/>
      <c r="I5" s="107"/>
      <c r="J5" s="107"/>
      <c r="K5" s="107"/>
      <c r="L5" s="107"/>
      <c r="M5" s="107"/>
      <c r="N5" s="107"/>
    </row>
    <row r="6" spans="1:15" s="1" customFormat="1" ht="30" customHeight="1">
      <c r="A6" s="608" t="s">
        <v>1161</v>
      </c>
      <c r="B6" s="122"/>
      <c r="C6" s="122"/>
      <c r="D6" s="122"/>
      <c r="E6" s="122"/>
      <c r="F6" s="122"/>
      <c r="G6" s="122"/>
      <c r="H6" s="122"/>
      <c r="I6" s="122"/>
      <c r="J6" s="122"/>
      <c r="K6" s="122"/>
      <c r="L6" s="122"/>
      <c r="M6" s="122"/>
      <c r="N6" s="122"/>
    </row>
    <row r="7" spans="1:15" s="1" customFormat="1" ht="30" customHeight="1">
      <c r="A7" s="401" t="s">
        <v>319</v>
      </c>
      <c r="B7" s="107"/>
      <c r="C7" s="107"/>
      <c r="D7" s="107"/>
      <c r="E7" s="107"/>
      <c r="F7" s="107"/>
      <c r="G7" s="107"/>
      <c r="H7" s="107"/>
      <c r="I7" s="107"/>
      <c r="J7" s="107"/>
      <c r="K7" s="107"/>
      <c r="L7" s="107"/>
      <c r="M7" s="107"/>
      <c r="N7" s="107"/>
    </row>
    <row r="8" spans="1:15" s="1" customFormat="1" ht="38.25" customHeight="1">
      <c r="A8" s="609" t="s">
        <v>1162</v>
      </c>
      <c r="B8" s="111"/>
      <c r="C8" s="111"/>
      <c r="D8" s="111"/>
      <c r="E8" s="111"/>
      <c r="F8" s="111"/>
      <c r="G8" s="111"/>
      <c r="H8" s="111"/>
      <c r="I8" s="111"/>
      <c r="J8" s="111"/>
      <c r="K8" s="111"/>
      <c r="L8" s="111"/>
      <c r="M8" s="111"/>
      <c r="N8" s="111"/>
    </row>
    <row r="9" spans="1:15" s="1" customFormat="1" ht="42">
      <c r="A9" s="406" t="s">
        <v>321</v>
      </c>
      <c r="B9" s="83"/>
      <c r="C9" s="83"/>
      <c r="D9" s="83"/>
      <c r="E9" s="83"/>
      <c r="F9" s="83"/>
      <c r="G9" s="83"/>
      <c r="H9" s="83"/>
      <c r="I9" s="83"/>
      <c r="J9" s="83"/>
      <c r="K9" s="83"/>
      <c r="L9" s="83"/>
      <c r="M9" s="83"/>
      <c r="N9" s="83"/>
    </row>
    <row r="10" spans="1:15" s="1" customFormat="1" ht="30" customHeight="1">
      <c r="A10" s="609" t="s">
        <v>1163</v>
      </c>
      <c r="B10" s="111"/>
      <c r="C10" s="111"/>
      <c r="D10" s="111"/>
      <c r="E10" s="111"/>
      <c r="F10" s="111"/>
      <c r="G10" s="111"/>
      <c r="H10" s="111"/>
      <c r="I10" s="111"/>
      <c r="J10" s="111"/>
      <c r="K10" s="111"/>
      <c r="L10" s="111"/>
      <c r="M10" s="111"/>
      <c r="N10" s="111"/>
    </row>
    <row r="11" spans="1:15" s="1" customFormat="1" ht="68.25" customHeight="1">
      <c r="A11" s="406" t="s">
        <v>322</v>
      </c>
      <c r="B11" s="123"/>
      <c r="C11" s="123"/>
      <c r="D11" s="123"/>
      <c r="E11" s="123"/>
      <c r="F11" s="123"/>
      <c r="G11" s="123"/>
      <c r="H11" s="123"/>
      <c r="I11" s="123"/>
      <c r="J11" s="123"/>
      <c r="K11" s="123"/>
      <c r="L11" s="123"/>
      <c r="M11" s="123"/>
      <c r="N11" s="123"/>
    </row>
    <row r="12" spans="1:15" s="1" customFormat="1" ht="35.25" customHeight="1">
      <c r="A12" s="609" t="s">
        <v>1164</v>
      </c>
      <c r="B12" s="421">
        <v>72</v>
      </c>
      <c r="C12" s="111"/>
      <c r="D12" s="111"/>
      <c r="E12" s="111"/>
      <c r="F12" s="111"/>
      <c r="G12" s="111"/>
      <c r="H12" s="111"/>
      <c r="I12" s="111"/>
      <c r="J12" s="111"/>
      <c r="K12" s="111"/>
      <c r="L12" s="111"/>
      <c r="M12" s="111"/>
      <c r="N12" s="111"/>
      <c r="O12" s="68">
        <v>40</v>
      </c>
    </row>
    <row r="13" spans="1:15" s="1" customFormat="1" ht="45" customHeight="1">
      <c r="A13" s="406" t="s">
        <v>498</v>
      </c>
      <c r="B13" s="123"/>
      <c r="C13" s="123"/>
      <c r="D13" s="123"/>
      <c r="E13" s="123"/>
      <c r="F13" s="123"/>
      <c r="G13" s="123"/>
      <c r="H13" s="123"/>
      <c r="I13" s="123"/>
      <c r="J13" s="123"/>
      <c r="K13" s="123"/>
      <c r="L13" s="123"/>
      <c r="M13" s="123"/>
      <c r="N13" s="123"/>
    </row>
    <row r="14" spans="1:15" s="1" customFormat="1" ht="35.25" customHeight="1">
      <c r="A14" s="609" t="s">
        <v>1165</v>
      </c>
      <c r="B14" s="111"/>
      <c r="C14" s="111"/>
      <c r="D14" s="111"/>
      <c r="E14" s="111"/>
      <c r="F14" s="111"/>
      <c r="G14" s="111"/>
      <c r="H14" s="111"/>
      <c r="I14" s="111"/>
      <c r="J14" s="111"/>
      <c r="K14" s="111"/>
      <c r="L14" s="111"/>
      <c r="M14" s="111"/>
      <c r="N14" s="111"/>
    </row>
    <row r="15" spans="1:15" s="1" customFormat="1" ht="34.5" customHeight="1">
      <c r="A15" s="406" t="s">
        <v>320</v>
      </c>
      <c r="B15" s="83"/>
      <c r="C15" s="83"/>
      <c r="D15" s="83"/>
      <c r="E15" s="83"/>
      <c r="F15" s="83"/>
      <c r="G15" s="83"/>
      <c r="H15" s="83"/>
      <c r="I15" s="83"/>
      <c r="J15" s="83"/>
      <c r="K15" s="83"/>
      <c r="L15" s="83"/>
      <c r="M15" s="83"/>
      <c r="N15" s="83"/>
    </row>
    <row r="16" spans="1:15" s="1" customFormat="1" ht="31.5" customHeight="1">
      <c r="A16" s="609" t="s">
        <v>1167</v>
      </c>
      <c r="B16" s="111"/>
      <c r="C16" s="111"/>
      <c r="D16" s="111"/>
      <c r="E16" s="111"/>
      <c r="F16" s="111"/>
      <c r="G16" s="111"/>
      <c r="H16" s="111"/>
      <c r="I16" s="111"/>
      <c r="J16" s="111"/>
      <c r="K16" s="111"/>
      <c r="L16" s="111"/>
      <c r="M16" s="111"/>
      <c r="N16" s="111"/>
    </row>
    <row r="17" spans="1:14" s="1" customFormat="1" ht="27" customHeight="1">
      <c r="A17" s="406" t="s">
        <v>499</v>
      </c>
      <c r="B17" s="123"/>
      <c r="C17" s="123"/>
      <c r="D17" s="123"/>
      <c r="E17" s="123"/>
      <c r="F17" s="123"/>
      <c r="G17" s="123"/>
      <c r="H17" s="123"/>
      <c r="I17" s="123"/>
      <c r="J17" s="123"/>
      <c r="K17" s="123"/>
      <c r="L17" s="123"/>
      <c r="M17" s="123"/>
      <c r="N17" s="123"/>
    </row>
    <row r="18" spans="1:14" s="1" customFormat="1" ht="36.75" customHeight="1">
      <c r="A18" s="609" t="s">
        <v>1168</v>
      </c>
      <c r="B18" s="111"/>
      <c r="C18" s="111"/>
      <c r="D18" s="111"/>
      <c r="E18" s="111"/>
      <c r="F18" s="111"/>
      <c r="G18" s="111"/>
      <c r="H18" s="111"/>
      <c r="I18" s="111"/>
      <c r="J18" s="111"/>
      <c r="K18" s="111"/>
      <c r="L18" s="111"/>
      <c r="M18" s="111"/>
      <c r="N18" s="111"/>
    </row>
    <row r="19" spans="1:14" s="1" customFormat="1" ht="21">
      <c r="A19" s="406" t="s">
        <v>500</v>
      </c>
      <c r="B19" s="123"/>
      <c r="C19" s="123"/>
      <c r="D19" s="123"/>
      <c r="E19" s="123"/>
      <c r="F19" s="123"/>
      <c r="G19" s="123"/>
      <c r="H19" s="123"/>
      <c r="I19" s="123"/>
      <c r="J19" s="123"/>
      <c r="K19" s="123"/>
      <c r="L19" s="123"/>
      <c r="M19" s="123"/>
      <c r="N19" s="123"/>
    </row>
    <row r="20" spans="1:14" s="1" customFormat="1" ht="32.25" customHeight="1">
      <c r="A20" s="609" t="s">
        <v>1169</v>
      </c>
      <c r="B20" s="111"/>
      <c r="C20" s="111"/>
      <c r="D20" s="111"/>
      <c r="E20" s="111"/>
      <c r="F20" s="111"/>
      <c r="G20" s="111"/>
      <c r="H20" s="111"/>
      <c r="I20" s="111"/>
      <c r="J20" s="111"/>
      <c r="K20" s="111"/>
      <c r="L20" s="111"/>
      <c r="M20" s="111"/>
      <c r="N20" s="111"/>
    </row>
    <row r="21" spans="1:14" s="1" customFormat="1" ht="38.25">
      <c r="A21" s="406" t="s">
        <v>501</v>
      </c>
      <c r="B21" s="124"/>
      <c r="C21" s="124"/>
      <c r="D21" s="124"/>
      <c r="E21" s="124"/>
      <c r="F21" s="124"/>
      <c r="G21" s="124"/>
      <c r="H21" s="124"/>
      <c r="I21" s="124"/>
      <c r="J21" s="124"/>
      <c r="K21" s="124"/>
      <c r="L21" s="124"/>
      <c r="M21" s="124"/>
      <c r="N21" s="124"/>
    </row>
    <row r="22" spans="1:14" s="1" customFormat="1" ht="32.25" customHeight="1">
      <c r="A22" s="609" t="s">
        <v>1170</v>
      </c>
      <c r="B22" s="111"/>
      <c r="C22" s="111"/>
      <c r="D22" s="111"/>
      <c r="E22" s="111"/>
      <c r="F22" s="111"/>
      <c r="G22" s="111"/>
      <c r="H22" s="111"/>
      <c r="I22" s="111"/>
      <c r="J22" s="111"/>
      <c r="K22" s="111"/>
      <c r="L22" s="111"/>
      <c r="M22" s="111"/>
      <c r="N22" s="111"/>
    </row>
    <row r="23" spans="1:14" s="1" customFormat="1" ht="21">
      <c r="A23" s="401" t="s">
        <v>502</v>
      </c>
      <c r="B23" s="83"/>
      <c r="C23" s="83"/>
      <c r="D23" s="83"/>
      <c r="E23" s="83"/>
      <c r="F23" s="83"/>
      <c r="G23" s="83"/>
      <c r="H23" s="83"/>
      <c r="I23" s="83"/>
      <c r="J23" s="83"/>
      <c r="K23" s="83"/>
      <c r="L23" s="83"/>
      <c r="M23" s="83"/>
      <c r="N23" s="83"/>
    </row>
    <row r="24" spans="1:14" s="1" customFormat="1" ht="24" customHeight="1">
      <c r="A24" s="401" t="s">
        <v>503</v>
      </c>
      <c r="B24" s="83"/>
      <c r="C24" s="83"/>
      <c r="D24" s="83"/>
      <c r="E24" s="83"/>
      <c r="F24" s="83"/>
      <c r="G24" s="83"/>
      <c r="H24" s="83"/>
      <c r="I24" s="83"/>
      <c r="J24" s="83"/>
      <c r="K24" s="83"/>
      <c r="L24" s="83"/>
      <c r="M24" s="83"/>
      <c r="N24" s="83"/>
    </row>
  </sheetData>
  <printOptions horizontalCentered="1" verticalCentered="1"/>
  <pageMargins left="0.31496062992125984" right="0.31496062992125984" top="0.55118110236220474" bottom="0.15748031496062992" header="0.11811023622047245" footer="0.11811023622047245"/>
  <pageSetup paperSize="9" orientation="landscape" r:id="rId1"/>
  <rowBreaks count="1" manualBreakCount="1">
    <brk id="1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16"/>
  <sheetViews>
    <sheetView rightToLeft="1" view="pageBreakPreview" zoomScale="60" zoomScaleNormal="100" workbookViewId="0">
      <selection activeCell="D24" sqref="D24"/>
    </sheetView>
  </sheetViews>
  <sheetFormatPr defaultRowHeight="15"/>
  <cols>
    <col min="1" max="1" width="6.5703125" customWidth="1"/>
    <col min="4" max="4" width="10.42578125" customWidth="1"/>
    <col min="8" max="8" width="12" customWidth="1"/>
  </cols>
  <sheetData>
    <row r="1" spans="1:16" ht="50.25" customHeight="1">
      <c r="A1" s="408"/>
      <c r="B1" s="1186" t="s">
        <v>504</v>
      </c>
      <c r="C1" s="1186"/>
      <c r="D1" s="1186"/>
      <c r="E1" s="1186"/>
      <c r="F1" s="1186"/>
      <c r="G1" s="1186"/>
      <c r="H1" s="1186"/>
      <c r="I1" s="1186"/>
    </row>
    <row r="2" spans="1:16">
      <c r="A2" s="1"/>
      <c r="B2" s="1"/>
      <c r="C2" s="1"/>
      <c r="D2" s="1"/>
      <c r="E2" s="1"/>
      <c r="F2" s="1"/>
      <c r="G2" s="1"/>
      <c r="H2" s="1"/>
      <c r="I2" s="1"/>
    </row>
    <row r="3" spans="1:16" ht="33.75">
      <c r="B3" s="1183"/>
      <c r="C3" s="1183"/>
      <c r="D3" s="1186" t="s">
        <v>505</v>
      </c>
      <c r="E3" s="1186"/>
      <c r="F3" s="1186"/>
      <c r="G3" s="1186"/>
      <c r="N3" s="1183"/>
      <c r="O3" s="1183"/>
      <c r="P3" s="257"/>
    </row>
    <row r="4" spans="1:16" ht="33.75">
      <c r="A4" s="1"/>
      <c r="B4" s="1"/>
      <c r="C4" s="1"/>
      <c r="D4" s="1"/>
      <c r="E4" s="1"/>
      <c r="F4" s="1"/>
      <c r="G4" s="1"/>
      <c r="H4" s="1"/>
      <c r="I4" s="1"/>
      <c r="J4" s="1"/>
      <c r="K4" s="1"/>
      <c r="L4" s="1"/>
      <c r="M4" s="1"/>
      <c r="N4" s="258"/>
      <c r="O4" s="1184"/>
      <c r="P4" s="1184"/>
    </row>
    <row r="5" spans="1:16" ht="33.75">
      <c r="A5" s="1"/>
      <c r="B5" s="1"/>
      <c r="C5" s="1"/>
      <c r="D5" s="1"/>
      <c r="E5" s="1"/>
      <c r="F5" s="1"/>
      <c r="G5" s="1"/>
      <c r="H5" s="1"/>
      <c r="I5" s="1"/>
      <c r="J5" s="1"/>
      <c r="K5" s="1"/>
      <c r="L5" s="1"/>
      <c r="M5" s="1"/>
      <c r="N5" s="258"/>
      <c r="O5" s="1184"/>
      <c r="P5" s="1184"/>
    </row>
    <row r="6" spans="1:16" ht="33.75">
      <c r="A6" s="1"/>
      <c r="B6" s="1185" t="s">
        <v>434</v>
      </c>
      <c r="C6" s="1185"/>
      <c r="D6" s="1185"/>
      <c r="E6" s="783"/>
      <c r="F6" s="1185" t="s">
        <v>435</v>
      </c>
      <c r="G6" s="1185"/>
      <c r="H6" s="1185"/>
      <c r="I6" s="783"/>
      <c r="J6" s="1"/>
      <c r="K6" s="1"/>
      <c r="L6" s="1"/>
      <c r="M6" s="1"/>
      <c r="N6" s="259"/>
      <c r="O6" s="260"/>
      <c r="P6" s="261"/>
    </row>
    <row r="7" spans="1:16">
      <c r="A7" s="1"/>
      <c r="B7" s="1185"/>
      <c r="C7" s="1185"/>
      <c r="D7" s="1185"/>
      <c r="E7" s="783"/>
      <c r="F7" s="1185"/>
      <c r="G7" s="1185"/>
      <c r="H7" s="1185"/>
      <c r="I7" s="783"/>
      <c r="J7" s="1"/>
      <c r="K7" s="1"/>
      <c r="L7" s="1"/>
      <c r="M7" s="1"/>
    </row>
    <row r="8" spans="1:16">
      <c r="A8" s="1"/>
      <c r="B8" s="1185"/>
      <c r="C8" s="1185"/>
      <c r="D8" s="1185"/>
      <c r="E8" s="783"/>
      <c r="F8" s="1185"/>
      <c r="G8" s="1185"/>
      <c r="H8" s="1185"/>
      <c r="I8" s="783"/>
      <c r="J8" s="1"/>
      <c r="K8" s="1"/>
      <c r="L8" s="1"/>
      <c r="M8" s="1"/>
    </row>
    <row r="9" spans="1:16">
      <c r="A9" s="1"/>
      <c r="B9" s="1185" t="s">
        <v>436</v>
      </c>
      <c r="C9" s="1185"/>
      <c r="D9" s="1185"/>
      <c r="E9" s="783"/>
      <c r="F9" s="1185" t="s">
        <v>437</v>
      </c>
      <c r="G9" s="1185"/>
      <c r="H9" s="1185"/>
      <c r="I9" s="783"/>
      <c r="J9" s="1"/>
      <c r="K9" s="1"/>
      <c r="L9" s="1"/>
      <c r="M9" s="1"/>
    </row>
    <row r="10" spans="1:16">
      <c r="A10" s="1"/>
      <c r="B10" s="1185"/>
      <c r="C10" s="1185"/>
      <c r="D10" s="1185"/>
      <c r="E10" s="783"/>
      <c r="F10" s="1185"/>
      <c r="G10" s="1185"/>
      <c r="H10" s="1185"/>
      <c r="I10" s="783"/>
      <c r="J10" s="1"/>
      <c r="K10" s="1"/>
      <c r="L10" s="1"/>
      <c r="M10" s="1"/>
    </row>
    <row r="11" spans="1:16">
      <c r="A11" s="1"/>
      <c r="B11" s="1185"/>
      <c r="C11" s="1185"/>
      <c r="D11" s="1185"/>
      <c r="E11" s="783"/>
      <c r="F11" s="1185"/>
      <c r="G11" s="1185"/>
      <c r="H11" s="1185"/>
      <c r="I11" s="783"/>
      <c r="J11" s="1"/>
      <c r="K11" s="1"/>
      <c r="L11" s="1"/>
      <c r="M11" s="1"/>
    </row>
    <row r="12" spans="1:16">
      <c r="A12" s="1"/>
      <c r="B12" s="1"/>
      <c r="C12" s="1"/>
      <c r="D12" s="1"/>
      <c r="E12" s="1"/>
      <c r="F12" s="1"/>
      <c r="G12" s="1"/>
      <c r="H12" s="1"/>
      <c r="I12" s="1"/>
      <c r="J12" s="1"/>
      <c r="K12" s="1"/>
      <c r="L12" s="1"/>
      <c r="M12" s="1"/>
    </row>
    <row r="13" spans="1:16" ht="14.25" customHeight="1">
      <c r="A13" s="1"/>
      <c r="B13" s="1"/>
      <c r="C13" s="1"/>
      <c r="D13" s="1"/>
      <c r="E13" s="1"/>
      <c r="F13" s="1"/>
      <c r="G13" s="1"/>
      <c r="H13" s="407"/>
      <c r="I13" s="407"/>
      <c r="J13" s="407"/>
      <c r="K13" s="1"/>
      <c r="L13" s="1"/>
      <c r="M13" s="1"/>
    </row>
    <row r="14" spans="1:16" ht="14.25" customHeight="1">
      <c r="A14" s="1"/>
      <c r="B14" s="1"/>
      <c r="C14" s="1"/>
      <c r="D14" s="1"/>
      <c r="E14" s="779" t="s">
        <v>324</v>
      </c>
      <c r="F14" s="779"/>
      <c r="G14" s="779"/>
      <c r="H14" s="780" t="s">
        <v>438</v>
      </c>
      <c r="I14" s="780"/>
      <c r="J14" s="780"/>
      <c r="K14" s="1"/>
      <c r="L14" s="1"/>
      <c r="M14" s="1"/>
    </row>
    <row r="15" spans="1:16" ht="14.25" customHeight="1">
      <c r="A15" s="1"/>
      <c r="B15" s="1"/>
      <c r="C15" s="1"/>
      <c r="D15" s="1"/>
      <c r="E15" s="779"/>
      <c r="F15" s="779"/>
      <c r="G15" s="779"/>
      <c r="H15" s="780"/>
      <c r="I15" s="780"/>
      <c r="J15" s="780"/>
      <c r="K15" s="1"/>
      <c r="L15" s="1"/>
      <c r="M15" s="1"/>
    </row>
    <row r="16" spans="1:16">
      <c r="E16" s="779"/>
      <c r="F16" s="779"/>
      <c r="G16" s="779"/>
      <c r="H16" s="780"/>
      <c r="I16" s="780"/>
      <c r="J16" s="780"/>
    </row>
  </sheetData>
  <mergeCells count="16">
    <mergeCell ref="B1:I1"/>
    <mergeCell ref="E14:G16"/>
    <mergeCell ref="H14:J16"/>
    <mergeCell ref="B9:D11"/>
    <mergeCell ref="E9:E11"/>
    <mergeCell ref="F9:H11"/>
    <mergeCell ref="I9:I11"/>
    <mergeCell ref="N3:O3"/>
    <mergeCell ref="O4:P4"/>
    <mergeCell ref="O5:P5"/>
    <mergeCell ref="B6:D8"/>
    <mergeCell ref="E6:E8"/>
    <mergeCell ref="F6:H8"/>
    <mergeCell ref="I6:I8"/>
    <mergeCell ref="B3:C3"/>
    <mergeCell ref="D3:G3"/>
  </mergeCells>
  <conditionalFormatting sqref="P4">
    <cfRule type="expression" dxfId="3" priority="3">
      <formula>IF(P4="",TRUE,FALSE)</formula>
    </cfRule>
  </conditionalFormatting>
  <conditionalFormatting sqref="P5">
    <cfRule type="expression" dxfId="2" priority="1">
      <formula>IF(P5="",TRUE,FALSE)</formula>
    </cfRule>
  </conditionalFormatting>
  <dataValidations count="2">
    <dataValidation type="date" allowBlank="1" showInputMessage="1" showErrorMessage="1" sqref="O4">
      <formula1>1</formula1>
      <formula2>45658</formula2>
    </dataValidation>
    <dataValidation type="whole" allowBlank="1" showInputMessage="1" showErrorMessage="1" sqref="P4 O5">
      <formula1>0</formula1>
      <formula2>99999999999</formula2>
    </dataValidation>
  </dataValidations>
  <pageMargins left="0.70866141732283472" right="0.70866141732283472" top="0.74803149606299213" bottom="0.74803149606299213" header="0.31496062992125984" footer="0.31496062992125984"/>
  <pageSetup paperSize="9" scale="8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65CE4FEB-1110-4FB9-AB53-75E992F6FE4A}">
            <xm:f>'\Users\AYDI\Downloads\[تفرير الداخلية.xlsx]datavar'!#REF!</xm:f>
            <x14:dxf>
              <font>
                <color rgb="FF9C0006"/>
              </font>
              <fill>
                <patternFill>
                  <bgColor rgb="FFFFC7CE"/>
                </patternFill>
              </fill>
            </x14:dxf>
          </x14:cfRule>
          <xm:sqref>O4</xm:sqref>
        </x14:conditionalFormatting>
        <x14:conditionalFormatting xmlns:xm="http://schemas.microsoft.com/office/excel/2006/main">
          <x14:cfRule type="cellIs" priority="2" operator="equal" id="{B446757D-1D33-4320-9685-42D3742C6AFC}">
            <xm:f>'\Users\AYDI\Downloads\[تفرير الداخلية.xlsx]datavar'!#REF!</xm:f>
            <x14:dxf>
              <font>
                <color rgb="FF9C0006"/>
              </font>
              <fill>
                <patternFill>
                  <bgColor rgb="FFFFC7CE"/>
                </patternFill>
              </fill>
            </x14:dxf>
          </x14:cfRule>
          <xm:sqref>O5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2:M33"/>
  <sheetViews>
    <sheetView rightToLeft="1" workbookViewId="0">
      <selection sqref="A1:M33"/>
    </sheetView>
  </sheetViews>
  <sheetFormatPr defaultRowHeight="15"/>
  <cols>
    <col min="1" max="13" width="9" style="1"/>
  </cols>
  <sheetData>
    <row r="2" spans="4:13">
      <c r="K2" s="781" t="s">
        <v>433</v>
      </c>
      <c r="L2" s="781"/>
      <c r="M2" s="781"/>
    </row>
    <row r="3" spans="4:13">
      <c r="J3" s="272"/>
      <c r="K3" s="781"/>
      <c r="L3" s="781"/>
      <c r="M3" s="781"/>
    </row>
    <row r="4" spans="4:13">
      <c r="D4" s="272"/>
      <c r="J4" s="272"/>
    </row>
    <row r="5" spans="4:13">
      <c r="D5" s="272"/>
      <c r="J5" s="272"/>
    </row>
    <row r="11" spans="4:13">
      <c r="E11" s="272"/>
      <c r="F11" s="272"/>
      <c r="G11" s="272"/>
      <c r="H11" s="272"/>
      <c r="I11" s="272"/>
      <c r="J11" s="7"/>
    </row>
    <row r="24" spans="2:13">
      <c r="B24" s="782" t="s">
        <v>434</v>
      </c>
      <c r="C24" s="782"/>
      <c r="D24" s="782"/>
      <c r="E24" s="783"/>
      <c r="F24" s="782" t="s">
        <v>435</v>
      </c>
      <c r="G24" s="782"/>
      <c r="H24" s="782"/>
      <c r="I24" s="783"/>
    </row>
    <row r="25" spans="2:13">
      <c r="B25" s="782"/>
      <c r="C25" s="782"/>
      <c r="D25" s="782"/>
      <c r="E25" s="783"/>
      <c r="F25" s="782"/>
      <c r="G25" s="782"/>
      <c r="H25" s="782"/>
      <c r="I25" s="783"/>
    </row>
    <row r="26" spans="2:13">
      <c r="B26" s="782"/>
      <c r="C26" s="782"/>
      <c r="D26" s="782"/>
      <c r="E26" s="783"/>
      <c r="F26" s="782"/>
      <c r="G26" s="782"/>
      <c r="H26" s="782"/>
      <c r="I26" s="783"/>
    </row>
    <row r="27" spans="2:13">
      <c r="B27" s="784" t="s">
        <v>436</v>
      </c>
      <c r="C27" s="784"/>
      <c r="D27" s="784"/>
      <c r="E27" s="783"/>
      <c r="F27" s="784" t="s">
        <v>437</v>
      </c>
      <c r="G27" s="784"/>
      <c r="H27" s="784"/>
      <c r="I27" s="783"/>
    </row>
    <row r="28" spans="2:13">
      <c r="B28" s="784"/>
      <c r="C28" s="784"/>
      <c r="D28" s="784"/>
      <c r="E28" s="783"/>
      <c r="F28" s="784"/>
      <c r="G28" s="784"/>
      <c r="H28" s="784"/>
      <c r="I28" s="783"/>
    </row>
    <row r="29" spans="2:13">
      <c r="B29" s="784"/>
      <c r="C29" s="784"/>
      <c r="D29" s="784"/>
      <c r="E29" s="783"/>
      <c r="F29" s="784"/>
      <c r="G29" s="784"/>
      <c r="H29" s="784"/>
      <c r="I29" s="783"/>
    </row>
    <row r="31" spans="2:13">
      <c r="H31" s="779" t="s">
        <v>324</v>
      </c>
      <c r="I31" s="779"/>
      <c r="J31" s="779"/>
      <c r="K31" s="780" t="s">
        <v>438</v>
      </c>
      <c r="L31" s="780"/>
      <c r="M31" s="780"/>
    </row>
    <row r="32" spans="2:13">
      <c r="H32" s="779"/>
      <c r="I32" s="779"/>
      <c r="J32" s="779"/>
      <c r="K32" s="780"/>
      <c r="L32" s="780"/>
      <c r="M32" s="780"/>
    </row>
    <row r="33" spans="8:13">
      <c r="H33" s="779"/>
      <c r="I33" s="779"/>
      <c r="J33" s="779"/>
      <c r="K33" s="780"/>
      <c r="L33" s="780"/>
      <c r="M33" s="780"/>
    </row>
  </sheetData>
  <mergeCells count="11">
    <mergeCell ref="H31:J33"/>
    <mergeCell ref="K31:M33"/>
    <mergeCell ref="K2:M3"/>
    <mergeCell ref="B24:D26"/>
    <mergeCell ref="E24:E26"/>
    <mergeCell ref="F24:H26"/>
    <mergeCell ref="I24:I26"/>
    <mergeCell ref="B27:D29"/>
    <mergeCell ref="E27:E29"/>
    <mergeCell ref="F27:H29"/>
    <mergeCell ref="I27:I29"/>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H17"/>
  <sheetViews>
    <sheetView rightToLeft="1" view="pageBreakPreview" topLeftCell="A8" zoomScale="77" zoomScaleNormal="100" zoomScaleSheetLayoutView="77" workbookViewId="0">
      <selection sqref="A1:H17"/>
    </sheetView>
  </sheetViews>
  <sheetFormatPr defaultColWidth="9" defaultRowHeight="21"/>
  <cols>
    <col min="1" max="1" width="27.42578125" style="3" customWidth="1"/>
    <col min="2" max="2" width="21.42578125" style="3" customWidth="1"/>
    <col min="3" max="3" width="22.140625" style="3" customWidth="1"/>
    <col min="4" max="4" width="24.5703125" style="3" customWidth="1"/>
    <col min="5" max="5" width="16" style="3" customWidth="1"/>
    <col min="6" max="6" width="14.7109375" style="3" customWidth="1"/>
    <col min="7" max="7" width="14.5703125" style="3" customWidth="1"/>
    <col min="8" max="8" width="22.28515625" style="3" customWidth="1"/>
    <col min="9" max="16384" width="9" style="1"/>
  </cols>
  <sheetData>
    <row r="1" spans="1:8" ht="35.25" customHeight="1" thickBot="1">
      <c r="A1" s="794" t="s">
        <v>439</v>
      </c>
      <c r="B1" s="794"/>
      <c r="C1" s="794"/>
      <c r="D1" s="794"/>
      <c r="E1" s="794"/>
      <c r="F1" s="794"/>
      <c r="G1" s="794"/>
      <c r="H1" s="274">
        <v>1</v>
      </c>
    </row>
    <row r="2" spans="1:8" s="20" customFormat="1" ht="39.950000000000003" customHeight="1">
      <c r="A2" s="275" t="s">
        <v>52</v>
      </c>
      <c r="B2" s="800" t="s">
        <v>324</v>
      </c>
      <c r="C2" s="800"/>
      <c r="D2" s="276" t="s">
        <v>53</v>
      </c>
      <c r="E2" s="277">
        <v>5058</v>
      </c>
      <c r="F2" s="276" t="s">
        <v>54</v>
      </c>
      <c r="G2" s="803">
        <v>2018</v>
      </c>
      <c r="H2" s="804"/>
    </row>
    <row r="3" spans="1:8" s="20" customFormat="1" ht="39.950000000000003" customHeight="1">
      <c r="A3" s="278" t="s">
        <v>55</v>
      </c>
      <c r="B3" s="279" t="s">
        <v>56</v>
      </c>
      <c r="C3" s="279" t="s">
        <v>57</v>
      </c>
      <c r="D3" s="279" t="s">
        <v>58</v>
      </c>
      <c r="E3" s="279" t="s">
        <v>59</v>
      </c>
      <c r="F3" s="787" t="s">
        <v>60</v>
      </c>
      <c r="G3" s="787"/>
      <c r="H3" s="788"/>
    </row>
    <row r="4" spans="1:8" s="20" customFormat="1" ht="39.950000000000003" customHeight="1">
      <c r="A4" s="280" t="s">
        <v>228</v>
      </c>
      <c r="B4" s="281">
        <v>36043</v>
      </c>
      <c r="C4" s="281" t="s">
        <v>327</v>
      </c>
      <c r="D4" s="281" t="s">
        <v>328</v>
      </c>
      <c r="E4" s="282">
        <v>598919218</v>
      </c>
      <c r="F4" s="795" t="s">
        <v>61</v>
      </c>
      <c r="G4" s="795"/>
      <c r="H4" s="796"/>
    </row>
    <row r="5" spans="1:8" s="20" customFormat="1" ht="39.950000000000003" customHeight="1">
      <c r="A5" s="278" t="s">
        <v>62</v>
      </c>
      <c r="B5" s="801" t="s">
        <v>325</v>
      </c>
      <c r="C5" s="801"/>
      <c r="D5" s="279" t="s">
        <v>63</v>
      </c>
      <c r="E5" s="801" t="s">
        <v>326</v>
      </c>
      <c r="F5" s="801"/>
      <c r="G5" s="801"/>
      <c r="H5" s="802"/>
    </row>
    <row r="6" spans="1:8" s="20" customFormat="1" ht="39.950000000000003" customHeight="1">
      <c r="A6" s="283" t="s">
        <v>64</v>
      </c>
      <c r="B6" s="797" t="s">
        <v>324</v>
      </c>
      <c r="C6" s="797"/>
      <c r="D6" s="250" t="s">
        <v>65</v>
      </c>
      <c r="E6" s="798" t="s">
        <v>324</v>
      </c>
      <c r="F6" s="798"/>
      <c r="G6" s="798"/>
      <c r="H6" s="799"/>
    </row>
    <row r="7" spans="1:8" s="20" customFormat="1" ht="39.950000000000003" customHeight="1">
      <c r="A7" s="284" t="s">
        <v>1</v>
      </c>
      <c r="B7" s="279" t="s">
        <v>2</v>
      </c>
      <c r="C7" s="279" t="s">
        <v>66</v>
      </c>
      <c r="D7" s="279" t="s">
        <v>230</v>
      </c>
      <c r="E7" s="285" t="s">
        <v>67</v>
      </c>
      <c r="F7" s="279" t="s">
        <v>68</v>
      </c>
      <c r="G7" s="285" t="s">
        <v>69</v>
      </c>
      <c r="H7" s="286" t="s">
        <v>68</v>
      </c>
    </row>
    <row r="8" spans="1:8" s="20" customFormat="1" ht="39.950000000000003" customHeight="1">
      <c r="A8" s="283" t="s">
        <v>70</v>
      </c>
      <c r="B8" s="250" t="s">
        <v>70</v>
      </c>
      <c r="C8" s="250" t="s">
        <v>71</v>
      </c>
      <c r="D8" s="273" t="s">
        <v>72</v>
      </c>
      <c r="E8" s="250" t="s">
        <v>73</v>
      </c>
      <c r="F8" s="282" t="s">
        <v>82</v>
      </c>
      <c r="G8" s="250" t="s">
        <v>73</v>
      </c>
      <c r="H8" s="287" t="s">
        <v>82</v>
      </c>
    </row>
    <row r="9" spans="1:8" s="20" customFormat="1" ht="39.950000000000003" customHeight="1">
      <c r="A9" s="288" t="s">
        <v>74</v>
      </c>
      <c r="B9" s="279" t="s">
        <v>256</v>
      </c>
      <c r="C9" s="787" t="s">
        <v>75</v>
      </c>
      <c r="D9" s="787"/>
      <c r="E9" s="289">
        <v>103</v>
      </c>
      <c r="F9" s="787" t="s">
        <v>76</v>
      </c>
      <c r="G9" s="787"/>
      <c r="H9" s="290">
        <v>8034</v>
      </c>
    </row>
    <row r="10" spans="1:8" s="20" customFormat="1" ht="39.950000000000003" customHeight="1">
      <c r="A10" s="283" t="s">
        <v>77</v>
      </c>
      <c r="B10" s="250" t="s">
        <v>78</v>
      </c>
      <c r="C10" s="291">
        <v>0.33333333333333331</v>
      </c>
      <c r="D10" s="250" t="s">
        <v>19</v>
      </c>
      <c r="E10" s="291">
        <v>0.58333333333333337</v>
      </c>
      <c r="F10" s="793" t="s">
        <v>79</v>
      </c>
      <c r="G10" s="793"/>
      <c r="H10" s="292">
        <v>0.29166666666666669</v>
      </c>
    </row>
    <row r="11" spans="1:8" s="20" customFormat="1" ht="39.950000000000003" customHeight="1">
      <c r="A11" s="278" t="s">
        <v>80</v>
      </c>
      <c r="B11" s="279" t="s">
        <v>81</v>
      </c>
      <c r="C11" s="279" t="s">
        <v>4</v>
      </c>
      <c r="D11" s="787" t="s">
        <v>5</v>
      </c>
      <c r="E11" s="787"/>
      <c r="F11" s="787"/>
      <c r="G11" s="787"/>
      <c r="H11" s="788"/>
    </row>
    <row r="12" spans="1:8" s="20" customFormat="1" ht="52.5" customHeight="1">
      <c r="A12" s="293" t="s">
        <v>229</v>
      </c>
      <c r="B12" s="250" t="s">
        <v>83</v>
      </c>
      <c r="C12" s="282">
        <v>599992828</v>
      </c>
      <c r="D12" s="789" t="s">
        <v>361</v>
      </c>
      <c r="E12" s="790"/>
      <c r="F12" s="790"/>
      <c r="G12" s="790"/>
      <c r="H12" s="791"/>
    </row>
    <row r="13" spans="1:8" s="32" customFormat="1" ht="63">
      <c r="A13" s="294" t="s">
        <v>84</v>
      </c>
      <c r="B13" s="295" t="s">
        <v>85</v>
      </c>
      <c r="C13" s="296" t="s">
        <v>86</v>
      </c>
      <c r="D13" s="296" t="s">
        <v>87</v>
      </c>
      <c r="E13" s="296" t="s">
        <v>88</v>
      </c>
      <c r="F13" s="792" t="s">
        <v>89</v>
      </c>
      <c r="G13" s="792"/>
      <c r="H13" s="297" t="s">
        <v>90</v>
      </c>
    </row>
    <row r="14" spans="1:8" s="20" customFormat="1" ht="36" customHeight="1">
      <c r="A14" s="280">
        <v>9</v>
      </c>
      <c r="B14" s="282">
        <v>3</v>
      </c>
      <c r="C14" s="281">
        <v>42861</v>
      </c>
      <c r="D14" s="281">
        <v>42861</v>
      </c>
      <c r="E14" s="281">
        <v>43957</v>
      </c>
      <c r="F14" s="793" t="s">
        <v>91</v>
      </c>
      <c r="G14" s="793"/>
      <c r="H14" s="287">
        <v>598919218</v>
      </c>
    </row>
    <row r="15" spans="1:8" s="32" customFormat="1" ht="68.25" customHeight="1">
      <c r="A15" s="298" t="s">
        <v>92</v>
      </c>
      <c r="B15" s="299" t="s">
        <v>93</v>
      </c>
      <c r="C15" s="299" t="s">
        <v>94</v>
      </c>
      <c r="D15" s="299" t="s">
        <v>95</v>
      </c>
      <c r="E15" s="299" t="s">
        <v>96</v>
      </c>
      <c r="F15" s="299" t="s">
        <v>97</v>
      </c>
      <c r="G15" s="299" t="s">
        <v>98</v>
      </c>
      <c r="H15" s="300" t="s">
        <v>99</v>
      </c>
    </row>
    <row r="16" spans="1:8" s="20" customFormat="1" ht="33.75" customHeight="1">
      <c r="A16" s="248">
        <v>13</v>
      </c>
      <c r="B16" s="249">
        <v>13</v>
      </c>
      <c r="C16" s="249">
        <v>13</v>
      </c>
      <c r="D16" s="249">
        <v>0</v>
      </c>
      <c r="E16" s="249">
        <v>78</v>
      </c>
      <c r="F16" s="249">
        <v>78</v>
      </c>
      <c r="G16" s="301">
        <v>42861</v>
      </c>
      <c r="H16" s="302">
        <v>51</v>
      </c>
    </row>
    <row r="17" spans="1:8" s="32" customFormat="1" ht="42" customHeight="1" thickBot="1">
      <c r="A17" s="303" t="s">
        <v>100</v>
      </c>
      <c r="B17" s="304" t="s">
        <v>101</v>
      </c>
      <c r="C17" s="304">
        <v>114</v>
      </c>
      <c r="D17" s="304" t="s">
        <v>102</v>
      </c>
      <c r="E17" s="304">
        <v>12</v>
      </c>
      <c r="F17" s="304" t="s">
        <v>263</v>
      </c>
      <c r="G17" s="785">
        <v>126</v>
      </c>
      <c r="H17" s="786"/>
    </row>
  </sheetData>
  <mergeCells count="17">
    <mergeCell ref="A1:G1"/>
    <mergeCell ref="F4:H4"/>
    <mergeCell ref="B6:C6"/>
    <mergeCell ref="E6:H6"/>
    <mergeCell ref="F10:G10"/>
    <mergeCell ref="B2:C2"/>
    <mergeCell ref="F3:H3"/>
    <mergeCell ref="B5:C5"/>
    <mergeCell ref="E5:H5"/>
    <mergeCell ref="C9:D9"/>
    <mergeCell ref="F9:G9"/>
    <mergeCell ref="G2:H2"/>
    <mergeCell ref="G17:H17"/>
    <mergeCell ref="D11:H11"/>
    <mergeCell ref="D12:H12"/>
    <mergeCell ref="F13:G13"/>
    <mergeCell ref="F14:G14"/>
  </mergeCells>
  <conditionalFormatting sqref="H3">
    <cfRule type="cellIs" dxfId="31" priority="22" operator="equal">
      <formula>"موقع إلكترونياً"</formula>
    </cfRule>
    <cfRule type="cellIs" dxfId="30" priority="36" operator="equal">
      <formula>"غير موقع إلكترونياً"</formula>
    </cfRule>
  </conditionalFormatting>
  <conditionalFormatting sqref="C5:E5">
    <cfRule type="expression" dxfId="29" priority="8">
      <formula>IF(C5="",TRUE,FALSE)</formula>
    </cfRule>
  </conditionalFormatting>
  <dataValidations count="10">
    <dataValidation type="list" allowBlank="1" showInputMessage="1" showErrorMessage="1" sqref="A9">
      <formula1>d1.6.1</formula1>
    </dataValidation>
    <dataValidation type="list" allowBlank="1" showInputMessage="1" showErrorMessage="1" sqref="E9">
      <formula1>d1.6.5</formula1>
    </dataValidation>
    <dataValidation type="list" allowBlank="1" showInputMessage="1" showErrorMessage="1" sqref="G9">
      <formula1>d1.6.7</formula1>
    </dataValidation>
    <dataValidation type="list" allowBlank="1" showInputMessage="1" showErrorMessage="1" sqref="B10">
      <formula1>d1.7.1</formula1>
    </dataValidation>
    <dataValidation type="whole" allowBlank="1" showInputMessage="1" showErrorMessage="1" sqref="A16:F16">
      <formula1>0</formula1>
      <formula2>1000000</formula2>
    </dataValidation>
    <dataValidation type="whole" allowBlank="1" showInputMessage="1" showErrorMessage="1" sqref="H16">
      <formula1>0</formula1>
      <formula2>100000</formula2>
    </dataValidation>
    <dataValidation type="date" allowBlank="1" showInputMessage="1" showErrorMessage="1" sqref="B5">
      <formula1>1</formula1>
      <formula2>45658</formula2>
    </dataValidation>
    <dataValidation type="whole" allowBlank="1" showInputMessage="1" showErrorMessage="1" sqref="C5:E5 C14:D14">
      <formula1>0</formula1>
      <formula2>99999999999</formula2>
    </dataValidation>
    <dataValidation type="whole" allowBlank="1" showInputMessage="1" showErrorMessage="1" sqref="E10">
      <formula1>0</formula1>
      <formula2>10000</formula2>
    </dataValidation>
    <dataValidation type="time" allowBlank="1" showInputMessage="1" showErrorMessage="1" sqref="C11 E11">
      <formula1>0</formula1>
      <formula2>0.999305555555556</formula2>
    </dataValidation>
  </dataValidations>
  <hyperlinks>
    <hyperlink ref="D12" r:id="rId1"/>
  </hyperlinks>
  <printOptions horizontalCentered="1" verticalCentered="1"/>
  <pageMargins left="0.11811023622047245" right="0.19685039370078741" top="0.55118110236220474" bottom="0.15748031496062992" header="0.11811023622047245" footer="0.31496062992125984"/>
  <pageSetup paperSize="9" scale="73" orientation="landscape" r:id="rId2"/>
  <legacyDrawing r:id="rId3"/>
  <extLst>
    <ext xmlns:x14="http://schemas.microsoft.com/office/spreadsheetml/2009/9/main" uri="{78C0D931-6437-407d-A8EE-F0AAD7539E65}">
      <x14:conditionalFormattings>
        <x14:conditionalFormatting xmlns:xm="http://schemas.microsoft.com/office/excel/2006/main">
          <x14:cfRule type="cellIs" priority="37" operator="equal" id="{10920D6F-7DEF-4527-8AB7-49B5FEBEE7B3}">
            <xm:f>'\Users\AYDI\Downloads\[تفرير الداخلية.xlsx]datavar'!#REF!</xm:f>
            <x14:dxf>
              <font>
                <color rgb="FF9C0006"/>
              </font>
              <fill>
                <patternFill>
                  <bgColor rgb="FFFFC7CE"/>
                </patternFill>
              </fill>
            </x14:dxf>
          </x14:cfRule>
          <xm:sqref>E3 G3 B6:C7 A9:E9 B10 C11 B5 E7 G9 E10:E11 F5 A14:H14</xm:sqref>
        </x14:conditionalFormatting>
        <x14:conditionalFormatting xmlns:xm="http://schemas.microsoft.com/office/excel/2006/main">
          <x14:cfRule type="expression" priority="34" id="{EDEC3E06-4CF2-4EF9-833E-761259D6A8DB}">
            <xm:f>IF(AND('\Users\AYDI\Downloads\[تفرير الداخلية.xlsx]datavar'!#REF!="",F9="")=TRUE,TRUE,FALSE)</xm:f>
            <x14:dxf>
              <fill>
                <patternFill>
                  <bgColor theme="5" tint="0.79998168889431442"/>
                </patternFill>
              </fill>
            </x14:dxf>
          </x14:cfRule>
          <xm:sqref>F9</xm:sqref>
        </x14:conditionalFormatting>
        <x14:conditionalFormatting xmlns:xm="http://schemas.microsoft.com/office/excel/2006/main">
          <x14:cfRule type="expression" priority="33" id="{3111F702-6D8D-4330-B911-34B4360DAED0}">
            <xm:f>IF(AND('\Users\AYDI\Downloads\[تفرير الداخلية.xlsx]datavar'!#REF!="",H9="")=TRUE,TRUE,FALSE)</xm:f>
            <x14:dxf>
              <fill>
                <patternFill>
                  <bgColor theme="5" tint="0.79998168889431442"/>
                </patternFill>
              </fill>
            </x14:dxf>
          </x14:cfRule>
          <xm:sqref>H9</xm:sqref>
        </x14:conditionalFormatting>
        <x14:conditionalFormatting xmlns:xm="http://schemas.microsoft.com/office/excel/2006/main">
          <x14:cfRule type="expression" priority="32" id="{67B08DE2-D7E6-4127-A935-8C1EDBCC51C4}">
            <xm:f>IF(AND('\Users\AYDI\Downloads\[تفرير الداخلية.xlsx]datavar'!#REF!="",D16="")=TRUE,TRUE,FALSE)</xm:f>
            <x14:dxf>
              <fill>
                <patternFill>
                  <bgColor theme="5" tint="0.79998168889431442"/>
                </patternFill>
              </fill>
            </x14:dxf>
          </x14:cfRule>
          <xm:sqref>D16</xm:sqref>
        </x14:conditionalFormatting>
        <x14:conditionalFormatting xmlns:xm="http://schemas.microsoft.com/office/excel/2006/main">
          <x14:cfRule type="expression" priority="31" id="{33EDF731-17A1-411F-8F79-B9AFE22D4C41}">
            <xm:f>IF(AND('\Users\AYDI\Downloads\[تفرير الداخلية.xlsx]datavar'!#REF!="",A16="")=TRUE,TRUE,FALSE)</xm:f>
            <x14:dxf>
              <fill>
                <patternFill>
                  <bgColor theme="5" tint="0.79998168889431442"/>
                </patternFill>
              </fill>
            </x14:dxf>
          </x14:cfRule>
          <xm:sqref>A16:C16</xm:sqref>
        </x14:conditionalFormatting>
        <x14:conditionalFormatting xmlns:xm="http://schemas.microsoft.com/office/excel/2006/main">
          <x14:cfRule type="expression" priority="30" id="{66352046-3E34-45D0-B570-39277F0ACA12}">
            <xm:f>IF(AND('\Users\AYDI\Downloads\[تفرير الداخلية.xlsx]datavar'!#REF!="",E16="")=TRUE,TRUE,FALSE)</xm:f>
            <x14:dxf>
              <fill>
                <patternFill>
                  <bgColor theme="5" tint="0.79998168889431442"/>
                </patternFill>
              </fill>
            </x14:dxf>
          </x14:cfRule>
          <xm:sqref>E16:F16</xm:sqref>
        </x14:conditionalFormatting>
        <x14:conditionalFormatting xmlns:xm="http://schemas.microsoft.com/office/excel/2006/main">
          <x14:cfRule type="cellIs" priority="21" operator="equal" id="{CFD27C19-4C2F-44F4-9068-4EAEF8FAF835}">
            <xm:f>'\Users\AYDI\Downloads\[تفرير الداخلية.xlsx]datavar'!#REF!</xm:f>
            <x14:dxf>
              <font>
                <color rgb="FF9C0006"/>
              </font>
              <fill>
                <patternFill>
                  <bgColor rgb="FFFFC7CE"/>
                </patternFill>
              </fill>
            </x14:dxf>
          </x14:cfRule>
          <xm:sqref>E6</xm:sqref>
        </x14:conditionalFormatting>
        <x14:conditionalFormatting xmlns:xm="http://schemas.microsoft.com/office/excel/2006/main">
          <x14:cfRule type="expression" priority="16" id="{45D8955D-7F85-4BC7-B937-56E8F0C1C5EB}">
            <xm:f>IF(AND('\Users\AYDI\Downloads\[تفرير الداخلية.xlsx]datavar'!#REF!="",H16="")=TRUE,TRUE,FALSE)</xm:f>
            <x14:dxf>
              <fill>
                <patternFill>
                  <bgColor theme="5" tint="0.79998168889431442"/>
                </patternFill>
              </fill>
            </x14:dxf>
          </x14:cfRule>
          <xm:sqref>H16</xm:sqref>
        </x14:conditionalFormatting>
        <x14:conditionalFormatting xmlns:xm="http://schemas.microsoft.com/office/excel/2006/main">
          <x14:cfRule type="cellIs" priority="12" operator="equal" id="{F46F1376-E8BA-462F-A734-794B42B2683E}">
            <xm:f>'\Users\AYDI\Downloads\[تفرير الداخلية.xlsx]datavar'!#REF!</xm:f>
            <x14:dxf>
              <font>
                <color rgb="FF9C0006"/>
              </font>
              <fill>
                <patternFill>
                  <bgColor rgb="FFFFC7CE"/>
                </patternFill>
              </fill>
            </x14:dxf>
          </x14:cfRule>
          <xm:sqref>H10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9"/>
  <sheetViews>
    <sheetView rightToLeft="1" view="pageBreakPreview" zoomScale="82" zoomScaleNormal="98" zoomScaleSheetLayoutView="82" workbookViewId="0">
      <selection activeCell="A2" sqref="A2:B2"/>
    </sheetView>
  </sheetViews>
  <sheetFormatPr defaultColWidth="9" defaultRowHeight="15"/>
  <cols>
    <col min="1" max="1" width="160.140625" style="305" customWidth="1"/>
    <col min="2" max="2" width="6.28515625" style="12" customWidth="1"/>
    <col min="3" max="13" width="9" style="12"/>
    <col min="14" max="14" width="22.42578125" style="12" customWidth="1"/>
    <col min="15" max="16384" width="9" style="1"/>
  </cols>
  <sheetData>
    <row r="1" spans="1:14" ht="43.5" customHeight="1">
      <c r="A1" s="306" t="s">
        <v>440</v>
      </c>
      <c r="B1" s="134">
        <v>2</v>
      </c>
      <c r="C1" s="66"/>
      <c r="D1" s="66"/>
      <c r="E1" s="66"/>
      <c r="F1" s="66"/>
      <c r="G1" s="66"/>
      <c r="H1" s="66"/>
      <c r="I1" s="66"/>
      <c r="J1" s="66"/>
      <c r="K1" s="66"/>
      <c r="L1" s="66"/>
      <c r="M1" s="66"/>
      <c r="N1" s="66"/>
    </row>
    <row r="2" spans="1:14" ht="230.25" customHeight="1">
      <c r="A2" s="806" t="s">
        <v>1136</v>
      </c>
      <c r="B2" s="806"/>
      <c r="C2" s="66"/>
      <c r="D2" s="66"/>
      <c r="E2" s="66"/>
      <c r="F2" s="66"/>
      <c r="G2" s="66"/>
      <c r="H2" s="66"/>
      <c r="I2" s="66"/>
      <c r="J2" s="66"/>
      <c r="K2" s="66"/>
      <c r="L2" s="66"/>
      <c r="M2" s="66"/>
      <c r="N2" s="66"/>
    </row>
    <row r="3" spans="1:14" ht="21" customHeight="1">
      <c r="A3" s="806"/>
      <c r="B3" s="806"/>
      <c r="C3" s="66"/>
      <c r="D3" s="66"/>
      <c r="E3" s="66"/>
      <c r="F3" s="66"/>
      <c r="G3" s="66"/>
      <c r="H3" s="66"/>
      <c r="I3" s="66"/>
      <c r="J3" s="66"/>
      <c r="K3" s="66"/>
      <c r="L3" s="66"/>
      <c r="M3" s="66"/>
      <c r="N3" s="66"/>
    </row>
    <row r="4" spans="1:14" ht="321.75" customHeight="1">
      <c r="A4" s="809" t="s">
        <v>1135</v>
      </c>
      <c r="B4" s="809"/>
      <c r="C4" s="66"/>
      <c r="D4" s="66"/>
      <c r="E4" s="66"/>
      <c r="F4" s="66"/>
      <c r="G4" s="66"/>
      <c r="H4" s="66"/>
      <c r="I4" s="66"/>
      <c r="J4" s="66"/>
      <c r="K4" s="66"/>
      <c r="L4" s="66"/>
      <c r="M4" s="66"/>
      <c r="N4" s="66"/>
    </row>
    <row r="5" spans="1:14" ht="69" customHeight="1">
      <c r="A5" s="807" t="s">
        <v>306</v>
      </c>
      <c r="B5" s="807"/>
      <c r="C5" s="65"/>
      <c r="D5" s="65"/>
      <c r="E5" s="65"/>
      <c r="F5" s="65"/>
      <c r="G5" s="65"/>
      <c r="H5" s="65"/>
      <c r="I5" s="65"/>
      <c r="J5" s="65"/>
      <c r="K5" s="65"/>
      <c r="L5" s="65"/>
      <c r="M5" s="65"/>
      <c r="N5" s="65"/>
    </row>
    <row r="6" spans="1:14" ht="48.75" customHeight="1">
      <c r="A6" s="808" t="s">
        <v>231</v>
      </c>
      <c r="B6" s="808"/>
      <c r="C6" s="65"/>
      <c r="D6" s="65"/>
      <c r="E6" s="65"/>
      <c r="F6" s="65"/>
      <c r="G6" s="65"/>
      <c r="H6" s="65"/>
      <c r="I6" s="65"/>
      <c r="J6" s="65"/>
      <c r="K6" s="65"/>
      <c r="L6" s="65"/>
      <c r="M6" s="65"/>
      <c r="N6" s="65"/>
    </row>
    <row r="7" spans="1:14" ht="37.5" customHeight="1">
      <c r="A7" s="307" t="s">
        <v>305</v>
      </c>
      <c r="B7" s="65"/>
      <c r="C7" s="65"/>
      <c r="D7" s="65"/>
      <c r="E7" s="65"/>
      <c r="F7" s="65"/>
      <c r="G7" s="65"/>
      <c r="H7" s="65"/>
      <c r="I7" s="65"/>
      <c r="J7" s="65"/>
      <c r="K7" s="65"/>
      <c r="L7" s="65"/>
      <c r="M7" s="65"/>
      <c r="N7" s="65"/>
    </row>
    <row r="8" spans="1:14" ht="22.5">
      <c r="A8" s="805"/>
      <c r="B8" s="805"/>
      <c r="C8" s="805"/>
      <c r="D8" s="805"/>
      <c r="E8" s="805"/>
      <c r="F8" s="805"/>
      <c r="G8" s="805"/>
      <c r="H8" s="805"/>
      <c r="I8" s="805"/>
      <c r="J8" s="805"/>
      <c r="K8" s="805"/>
      <c r="L8" s="805"/>
      <c r="M8" s="805"/>
      <c r="N8" s="805"/>
    </row>
    <row r="9" spans="1:14" ht="43.5" customHeight="1">
      <c r="A9" s="308"/>
      <c r="B9" s="67"/>
      <c r="C9" s="67"/>
      <c r="D9" s="67"/>
      <c r="E9" s="67"/>
      <c r="F9" s="67"/>
      <c r="G9" s="67"/>
      <c r="H9" s="67"/>
      <c r="I9" s="67"/>
      <c r="J9" s="67"/>
      <c r="K9" s="67"/>
      <c r="L9" s="67"/>
      <c r="M9" s="67"/>
      <c r="N9" s="67"/>
    </row>
  </sheetData>
  <mergeCells count="6">
    <mergeCell ref="A8:N8"/>
    <mergeCell ref="A2:B2"/>
    <mergeCell ref="A5:B5"/>
    <mergeCell ref="A6:B6"/>
    <mergeCell ref="A4:B4"/>
    <mergeCell ref="A3:B3"/>
  </mergeCells>
  <printOptions horizontalCentered="1" verticalCentered="1"/>
  <pageMargins left="0.31496062992125984" right="0.31496062992125984" top="0.55118110236220474" bottom="0.15748031496062992" header="0.31496062992125984" footer="0.31496062992125984"/>
  <pageSetup paperSize="9" scale="73" orientation="landscape" r:id="rId1"/>
  <rowBreaks count="1" manualBreakCount="1">
    <brk id="7"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13"/>
  <sheetViews>
    <sheetView rightToLeft="1" view="pageBreakPreview" topLeftCell="A4" zoomScale="48" zoomScaleNormal="98" zoomScaleSheetLayoutView="48" workbookViewId="0">
      <selection activeCell="A5" sqref="A5"/>
    </sheetView>
  </sheetViews>
  <sheetFormatPr defaultColWidth="9" defaultRowHeight="15"/>
  <cols>
    <col min="1" max="1" width="201" style="305" customWidth="1"/>
    <col min="2" max="2" width="5" style="12" customWidth="1"/>
    <col min="3" max="16384" width="9" style="1"/>
  </cols>
  <sheetData>
    <row r="1" spans="1:2" ht="45" customHeight="1">
      <c r="A1" s="722" t="s">
        <v>441</v>
      </c>
      <c r="B1" s="207">
        <v>3</v>
      </c>
    </row>
    <row r="2" spans="1:2" ht="249.75" customHeight="1">
      <c r="A2" s="409" t="s">
        <v>355</v>
      </c>
      <c r="B2" s="135"/>
    </row>
    <row r="3" spans="1:2" ht="311.25" customHeight="1">
      <c r="A3" s="409" t="s">
        <v>1192</v>
      </c>
    </row>
    <row r="4" spans="1:2" ht="13.5" customHeight="1">
      <c r="A4" s="409"/>
      <c r="B4" s="723">
        <v>4</v>
      </c>
    </row>
    <row r="5" spans="1:2" ht="341.25" customHeight="1">
      <c r="A5" s="309" t="s">
        <v>1138</v>
      </c>
      <c r="B5" s="724"/>
    </row>
    <row r="6" spans="1:2" ht="18" customHeight="1">
      <c r="A6" s="309"/>
      <c r="B6" s="724"/>
    </row>
    <row r="7" spans="1:2" ht="339" customHeight="1">
      <c r="A7" s="309" t="s">
        <v>1137</v>
      </c>
      <c r="B7" s="135"/>
    </row>
    <row r="8" spans="1:2" ht="29.25" customHeight="1">
      <c r="A8" s="309"/>
      <c r="B8" s="723">
        <v>5</v>
      </c>
    </row>
    <row r="9" spans="1:2" ht="408.75" customHeight="1">
      <c r="A9" s="603" t="s">
        <v>1193</v>
      </c>
      <c r="B9" s="135"/>
    </row>
    <row r="10" spans="1:2" ht="133.5" customHeight="1"/>
    <row r="11" spans="1:2" ht="31.5" customHeight="1"/>
    <row r="12" spans="1:2" ht="30" customHeight="1"/>
    <row r="13" spans="1:2" ht="31.5" customHeight="1"/>
  </sheetData>
  <printOptions horizontalCentered="1" verticalCentered="1"/>
  <pageMargins left="0.31496062992125984" right="0.31496062992125984" top="0.55118110236220474" bottom="0.15748031496062992" header="0.31496062992125984" footer="0.31496062992125984"/>
  <pageSetup paperSize="9" scale="45" orientation="landscape" r:id="rId1"/>
  <rowBreaks count="1" manualBreakCount="1">
    <brk id="3"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G13"/>
  <sheetViews>
    <sheetView rightToLeft="1" view="pageBreakPreview" topLeftCell="A7" zoomScale="89" zoomScaleNormal="100" zoomScaleSheetLayoutView="89" workbookViewId="0">
      <selection activeCell="C12" sqref="C12"/>
    </sheetView>
  </sheetViews>
  <sheetFormatPr defaultRowHeight="15"/>
  <cols>
    <col min="1" max="1" width="5.42578125" style="1" customWidth="1"/>
    <col min="2" max="2" width="42.42578125" customWidth="1"/>
    <col min="3" max="3" width="12.28515625" customWidth="1"/>
    <col min="4" max="4" width="2.42578125" style="1" customWidth="1"/>
    <col min="5" max="5" width="6.85546875" style="26" customWidth="1"/>
    <col min="6" max="6" width="45.140625" style="1" customWidth="1"/>
    <col min="7" max="7" width="11.7109375" style="1" customWidth="1"/>
  </cols>
  <sheetData>
    <row r="1" spans="1:7" ht="40.5" customHeight="1" thickBot="1">
      <c r="B1" s="810" t="s">
        <v>117</v>
      </c>
      <c r="C1" s="810"/>
      <c r="D1" s="810"/>
      <c r="E1" s="810"/>
      <c r="F1" s="810"/>
      <c r="G1" s="208">
        <v>6</v>
      </c>
    </row>
    <row r="2" spans="1:7" ht="30.75" customHeight="1" thickBot="1">
      <c r="A2" s="22" t="s">
        <v>107</v>
      </c>
      <c r="B2" s="23" t="s">
        <v>118</v>
      </c>
      <c r="C2" s="310" t="s">
        <v>119</v>
      </c>
      <c r="D2" s="62"/>
      <c r="E2" s="22" t="s">
        <v>107</v>
      </c>
      <c r="F2" s="64" t="s">
        <v>118</v>
      </c>
      <c r="G2" s="311" t="s">
        <v>119</v>
      </c>
    </row>
    <row r="3" spans="1:7" ht="43.5" customHeight="1">
      <c r="A3" s="255">
        <v>1</v>
      </c>
      <c r="B3" s="24" t="s">
        <v>120</v>
      </c>
      <c r="C3" s="683">
        <v>1</v>
      </c>
      <c r="D3" s="27"/>
      <c r="E3" s="254">
        <v>11</v>
      </c>
      <c r="F3" s="25" t="s">
        <v>509</v>
      </c>
      <c r="G3" s="684">
        <v>18</v>
      </c>
    </row>
    <row r="4" spans="1:7" ht="40.5" customHeight="1">
      <c r="A4" s="254">
        <v>2</v>
      </c>
      <c r="B4" s="25" t="s">
        <v>116</v>
      </c>
      <c r="C4" s="684">
        <v>2</v>
      </c>
      <c r="D4" s="27"/>
      <c r="E4" s="254">
        <v>12</v>
      </c>
      <c r="F4" s="25" t="s">
        <v>510</v>
      </c>
      <c r="G4" s="684">
        <v>24</v>
      </c>
    </row>
    <row r="5" spans="1:7" ht="42" customHeight="1">
      <c r="A5" s="254">
        <v>3</v>
      </c>
      <c r="B5" s="25" t="s">
        <v>121</v>
      </c>
      <c r="C5" s="684">
        <v>3</v>
      </c>
      <c r="D5" s="27"/>
      <c r="E5" s="254">
        <v>13</v>
      </c>
      <c r="F5" s="25" t="s">
        <v>511</v>
      </c>
      <c r="G5" s="684">
        <v>35</v>
      </c>
    </row>
    <row r="6" spans="1:7" ht="45.75" customHeight="1">
      <c r="A6" s="254">
        <v>4</v>
      </c>
      <c r="B6" s="25" t="s">
        <v>117</v>
      </c>
      <c r="C6" s="684">
        <v>6</v>
      </c>
      <c r="D6" s="27"/>
      <c r="E6" s="254">
        <v>14</v>
      </c>
      <c r="F6" s="25" t="s">
        <v>323</v>
      </c>
      <c r="G6" s="684">
        <v>53</v>
      </c>
    </row>
    <row r="7" spans="1:7" ht="44.25" customHeight="1">
      <c r="A7" s="254">
        <v>5</v>
      </c>
      <c r="B7" s="25" t="s">
        <v>122</v>
      </c>
      <c r="C7" s="684">
        <v>7</v>
      </c>
      <c r="D7" s="27"/>
      <c r="E7" s="254">
        <v>15</v>
      </c>
      <c r="F7" s="25" t="s">
        <v>259</v>
      </c>
      <c r="G7" s="684">
        <v>63</v>
      </c>
    </row>
    <row r="8" spans="1:7" ht="43.5" customHeight="1">
      <c r="A8" s="254">
        <v>6</v>
      </c>
      <c r="B8" s="25" t="s">
        <v>123</v>
      </c>
      <c r="C8" s="684">
        <v>10</v>
      </c>
      <c r="D8" s="27"/>
      <c r="E8" s="254">
        <v>16</v>
      </c>
      <c r="F8" s="25" t="s">
        <v>260</v>
      </c>
      <c r="G8" s="684">
        <v>67</v>
      </c>
    </row>
    <row r="9" spans="1:7" ht="51" customHeight="1">
      <c r="A9" s="254">
        <v>7</v>
      </c>
      <c r="B9" s="25" t="s">
        <v>124</v>
      </c>
      <c r="C9" s="684">
        <v>11</v>
      </c>
      <c r="D9" s="27"/>
      <c r="E9" s="255">
        <v>17</v>
      </c>
      <c r="F9" s="251" t="s">
        <v>261</v>
      </c>
      <c r="G9" s="686">
        <v>69</v>
      </c>
    </row>
    <row r="10" spans="1:7" ht="52.5" customHeight="1">
      <c r="A10" s="254">
        <v>8</v>
      </c>
      <c r="B10" s="25" t="s">
        <v>302</v>
      </c>
      <c r="C10" s="684">
        <v>12</v>
      </c>
      <c r="D10" s="27"/>
      <c r="E10" s="254">
        <v>18</v>
      </c>
      <c r="F10" s="252" t="s">
        <v>262</v>
      </c>
      <c r="G10" s="687">
        <v>71</v>
      </c>
    </row>
    <row r="11" spans="1:7" ht="48.75" customHeight="1">
      <c r="A11" s="254">
        <v>9</v>
      </c>
      <c r="B11" s="25" t="s">
        <v>1187</v>
      </c>
      <c r="C11" s="684">
        <v>14</v>
      </c>
      <c r="D11" s="27"/>
      <c r="E11" s="254">
        <v>19</v>
      </c>
      <c r="F11" s="252" t="s">
        <v>303</v>
      </c>
      <c r="G11" s="687">
        <v>73</v>
      </c>
    </row>
    <row r="12" spans="1:7" s="1" customFormat="1" ht="48.75" customHeight="1" thickBot="1">
      <c r="A12" s="689"/>
      <c r="B12" s="690" t="s">
        <v>1188</v>
      </c>
      <c r="C12" s="691">
        <v>15</v>
      </c>
      <c r="D12" s="27"/>
      <c r="E12" s="256">
        <v>20</v>
      </c>
      <c r="F12" s="253" t="s">
        <v>304</v>
      </c>
      <c r="G12" s="688">
        <v>81</v>
      </c>
    </row>
    <row r="13" spans="1:7" ht="42.75" customHeight="1" thickBot="1">
      <c r="A13" s="256">
        <v>10</v>
      </c>
      <c r="B13" s="125" t="s">
        <v>258</v>
      </c>
      <c r="C13" s="685">
        <v>16</v>
      </c>
      <c r="D13" s="27"/>
      <c r="E13" s="811"/>
      <c r="F13" s="811"/>
      <c r="G13" s="811"/>
    </row>
  </sheetData>
  <mergeCells count="2">
    <mergeCell ref="B1:F1"/>
    <mergeCell ref="E13:G13"/>
  </mergeCells>
  <printOptions horizontalCentered="1" verticalCentered="1"/>
  <pageMargins left="0.31496062992125984" right="0.31496062992125984" top="0.55118110236220474" bottom="0.15748031496062992" header="0.11811023622047245"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18"/>
  <sheetViews>
    <sheetView rightToLeft="1" view="pageBreakPreview" topLeftCell="A2" zoomScale="75" zoomScaleNormal="106" zoomScaleSheetLayoutView="75" workbookViewId="0">
      <selection activeCell="A3" sqref="A3"/>
    </sheetView>
  </sheetViews>
  <sheetFormatPr defaultRowHeight="15"/>
  <cols>
    <col min="1" max="1" width="173.42578125" style="312" customWidth="1"/>
    <col min="2" max="2" width="4.140625" style="12" customWidth="1"/>
    <col min="3" max="5" width="9" style="12"/>
    <col min="6" max="6" width="9.5703125" style="12" customWidth="1"/>
    <col min="7" max="12" width="9" style="12"/>
    <col min="13" max="13" width="36" style="12" customWidth="1"/>
    <col min="14" max="14" width="8.85546875" style="12" customWidth="1"/>
  </cols>
  <sheetData>
    <row r="1" spans="1:14" s="13" customFormat="1" ht="45" customHeight="1">
      <c r="A1" s="317" t="s">
        <v>232</v>
      </c>
      <c r="B1" s="209">
        <v>7</v>
      </c>
      <c r="C1" s="136"/>
      <c r="D1" s="136"/>
      <c r="E1" s="136"/>
      <c r="F1" s="136"/>
      <c r="G1" s="136"/>
      <c r="H1" s="136"/>
      <c r="I1" s="136"/>
      <c r="J1" s="136"/>
      <c r="K1" s="136"/>
      <c r="L1" s="136"/>
      <c r="M1" s="136"/>
    </row>
    <row r="2" spans="1:14" ht="45" customHeight="1">
      <c r="A2" s="313" t="s">
        <v>443</v>
      </c>
      <c r="B2" s="136"/>
      <c r="C2" s="136"/>
      <c r="D2" s="136"/>
      <c r="E2" s="137"/>
      <c r="F2" s="137"/>
      <c r="G2" s="137"/>
      <c r="H2" s="137"/>
      <c r="I2" s="137"/>
      <c r="J2" s="137"/>
      <c r="K2" s="137"/>
      <c r="L2" s="137"/>
      <c r="M2" s="137"/>
      <c r="N2" s="137"/>
    </row>
    <row r="3" spans="1:14" ht="409.6" customHeight="1">
      <c r="A3" s="314" t="s">
        <v>442</v>
      </c>
      <c r="B3" s="136"/>
      <c r="C3" s="136"/>
      <c r="D3" s="136"/>
      <c r="E3" s="138"/>
      <c r="F3" s="138"/>
      <c r="G3" s="138"/>
      <c r="H3" s="138"/>
      <c r="I3" s="138"/>
      <c r="J3" s="138"/>
      <c r="K3" s="138"/>
      <c r="L3" s="138"/>
      <c r="M3" s="138"/>
      <c r="N3" s="138"/>
    </row>
    <row r="4" spans="1:14" ht="30" customHeight="1">
      <c r="A4" s="315" t="s">
        <v>444</v>
      </c>
      <c r="B4" s="209">
        <v>9</v>
      </c>
      <c r="C4" s="137"/>
      <c r="D4" s="137"/>
      <c r="E4" s="137"/>
      <c r="F4" s="137"/>
      <c r="G4" s="137"/>
      <c r="H4" s="137"/>
      <c r="I4" s="137"/>
      <c r="J4" s="137"/>
      <c r="K4" s="137"/>
      <c r="L4" s="137"/>
      <c r="M4" s="137"/>
      <c r="N4" s="137"/>
    </row>
    <row r="5" spans="1:14" s="3" customFormat="1" ht="136.5" customHeight="1">
      <c r="A5" s="441" t="s">
        <v>356</v>
      </c>
      <c r="B5" s="135"/>
      <c r="C5" s="138"/>
      <c r="D5" s="138"/>
      <c r="E5" s="138"/>
      <c r="F5" s="138"/>
      <c r="G5" s="138"/>
      <c r="H5" s="138"/>
      <c r="I5" s="138"/>
      <c r="J5" s="138"/>
      <c r="K5" s="138"/>
      <c r="L5" s="138"/>
      <c r="M5" s="138"/>
      <c r="N5" s="138"/>
    </row>
    <row r="6" spans="1:14" ht="59.25" customHeight="1">
      <c r="A6" s="443" t="s">
        <v>515</v>
      </c>
      <c r="B6" s="139"/>
      <c r="C6" s="139"/>
      <c r="D6" s="139"/>
      <c r="E6" s="139"/>
      <c r="F6" s="139"/>
      <c r="G6" s="139"/>
      <c r="H6" s="139"/>
      <c r="I6" s="139"/>
      <c r="J6" s="139"/>
      <c r="K6" s="139"/>
      <c r="L6" s="139"/>
      <c r="M6" s="139"/>
      <c r="N6" s="139"/>
    </row>
    <row r="7" spans="1:14" ht="30" customHeight="1">
      <c r="A7" s="313" t="s">
        <v>445</v>
      </c>
      <c r="B7" s="206"/>
      <c r="C7" s="137"/>
      <c r="D7" s="137"/>
      <c r="E7" s="137"/>
      <c r="F7" s="137"/>
      <c r="G7" s="137"/>
      <c r="H7" s="137"/>
      <c r="I7" s="137"/>
      <c r="J7" s="137"/>
      <c r="K7" s="137"/>
      <c r="L7" s="137"/>
      <c r="M7" s="137"/>
      <c r="N7" s="137"/>
    </row>
    <row r="8" spans="1:14" s="1" customFormat="1" ht="9.75" customHeight="1">
      <c r="A8" s="313"/>
      <c r="B8" s="206"/>
      <c r="C8" s="137"/>
      <c r="D8" s="137"/>
      <c r="E8" s="137"/>
      <c r="F8" s="137"/>
      <c r="G8" s="137"/>
      <c r="H8" s="137"/>
      <c r="I8" s="137"/>
      <c r="J8" s="137"/>
      <c r="K8" s="137"/>
      <c r="L8" s="137"/>
      <c r="M8" s="137"/>
      <c r="N8" s="137"/>
    </row>
    <row r="9" spans="1:14" s="3" customFormat="1" ht="148.5" customHeight="1">
      <c r="A9" s="442" t="s">
        <v>357</v>
      </c>
      <c r="B9" s="135"/>
      <c r="C9" s="138"/>
      <c r="D9" s="138"/>
      <c r="E9" s="138"/>
      <c r="F9" s="138"/>
      <c r="G9" s="138"/>
      <c r="H9" s="138"/>
      <c r="I9" s="138"/>
      <c r="J9" s="138"/>
      <c r="K9" s="138"/>
      <c r="L9" s="138"/>
      <c r="M9" s="138"/>
      <c r="N9" s="138"/>
    </row>
    <row r="10" spans="1:14" ht="99" customHeight="1">
      <c r="A10" s="444" t="s">
        <v>516</v>
      </c>
      <c r="B10" s="140"/>
      <c r="C10" s="140"/>
      <c r="D10" s="140"/>
      <c r="E10" s="140"/>
      <c r="F10" s="140"/>
      <c r="G10" s="140"/>
      <c r="H10" s="140"/>
      <c r="I10" s="140"/>
      <c r="J10" s="140"/>
      <c r="K10" s="140"/>
      <c r="L10" s="140"/>
      <c r="M10" s="140"/>
      <c r="N10" s="140"/>
    </row>
    <row r="11" spans="1:14" ht="33.75" customHeight="1">
      <c r="A11" s="313" t="s">
        <v>446</v>
      </c>
      <c r="B11" s="137"/>
      <c r="C11" s="137"/>
      <c r="D11" s="137"/>
      <c r="E11" s="137"/>
      <c r="F11" s="137"/>
      <c r="G11" s="137"/>
      <c r="H11" s="137"/>
      <c r="I11" s="137"/>
      <c r="J11" s="137"/>
      <c r="K11" s="137"/>
      <c r="L11" s="137"/>
      <c r="M11" s="137"/>
      <c r="N11" s="137"/>
    </row>
    <row r="12" spans="1:14" s="1" customFormat="1" ht="12" customHeight="1">
      <c r="A12" s="313"/>
      <c r="B12" s="137"/>
      <c r="C12" s="137"/>
      <c r="D12" s="137"/>
      <c r="E12" s="137"/>
      <c r="F12" s="137"/>
      <c r="G12" s="137"/>
      <c r="H12" s="137"/>
      <c r="I12" s="137"/>
      <c r="J12" s="137"/>
      <c r="K12" s="137"/>
      <c r="L12" s="137"/>
      <c r="M12" s="137"/>
      <c r="N12" s="137"/>
    </row>
    <row r="13" spans="1:14" s="3" customFormat="1" ht="154.5" customHeight="1">
      <c r="A13" s="725" t="s">
        <v>517</v>
      </c>
      <c r="B13" s="141"/>
      <c r="C13" s="141"/>
      <c r="D13" s="141"/>
      <c r="E13" s="141"/>
      <c r="F13" s="141"/>
      <c r="G13" s="141"/>
      <c r="H13" s="141"/>
      <c r="I13" s="141"/>
      <c r="J13" s="141"/>
      <c r="K13" s="141"/>
      <c r="L13" s="141"/>
      <c r="M13" s="141"/>
      <c r="N13" s="141"/>
    </row>
    <row r="14" spans="1:14" ht="43.5" customHeight="1">
      <c r="A14" s="313" t="s">
        <v>447</v>
      </c>
      <c r="B14" s="209">
        <v>9</v>
      </c>
      <c r="C14" s="137"/>
      <c r="D14" s="137"/>
      <c r="E14" s="137"/>
      <c r="F14" s="137"/>
      <c r="G14" s="137"/>
      <c r="H14" s="137"/>
      <c r="I14" s="137"/>
      <c r="J14" s="137"/>
      <c r="K14" s="137"/>
      <c r="L14" s="137"/>
      <c r="M14" s="137"/>
      <c r="N14" s="137"/>
    </row>
    <row r="15" spans="1:14" s="3" customFormat="1" ht="231.75" customHeight="1">
      <c r="A15" s="441" t="s">
        <v>449</v>
      </c>
      <c r="B15" s="141"/>
      <c r="C15" s="141"/>
      <c r="D15" s="141"/>
      <c r="E15" s="141"/>
      <c r="F15" s="141"/>
      <c r="G15" s="141"/>
      <c r="H15" s="141"/>
      <c r="I15" s="141"/>
      <c r="J15" s="141"/>
      <c r="K15" s="141"/>
      <c r="L15" s="141"/>
      <c r="M15" s="141"/>
      <c r="N15" s="141"/>
    </row>
    <row r="16" spans="1:14" ht="45.75" customHeight="1">
      <c r="A16" s="313" t="s">
        <v>448</v>
      </c>
      <c r="B16" s="137"/>
      <c r="C16" s="137"/>
      <c r="D16" s="137"/>
      <c r="E16" s="137"/>
      <c r="F16" s="137"/>
      <c r="G16" s="137"/>
      <c r="H16" s="137"/>
      <c r="I16" s="137"/>
      <c r="J16" s="137"/>
      <c r="K16" s="137"/>
      <c r="L16" s="137"/>
      <c r="M16" s="137"/>
      <c r="N16" s="137"/>
    </row>
    <row r="17" spans="1:14" s="1" customFormat="1" ht="9" customHeight="1">
      <c r="A17" s="313"/>
      <c r="B17" s="137"/>
      <c r="C17" s="137"/>
      <c r="D17" s="137"/>
      <c r="E17" s="137"/>
      <c r="F17" s="137"/>
      <c r="G17" s="137"/>
      <c r="H17" s="137"/>
      <c r="I17" s="137"/>
      <c r="J17" s="137"/>
      <c r="K17" s="137"/>
      <c r="L17" s="137"/>
      <c r="M17" s="137"/>
      <c r="N17" s="137"/>
    </row>
    <row r="18" spans="1:14" s="3" customFormat="1" ht="195.75" customHeight="1">
      <c r="A18" s="441" t="s">
        <v>518</v>
      </c>
      <c r="B18" s="142"/>
      <c r="C18" s="142"/>
      <c r="D18" s="142"/>
      <c r="E18" s="142"/>
      <c r="F18" s="142"/>
      <c r="G18" s="143"/>
      <c r="H18" s="142"/>
      <c r="I18" s="142"/>
      <c r="J18" s="142"/>
      <c r="K18" s="142"/>
      <c r="L18" s="142"/>
      <c r="M18" s="142"/>
      <c r="N18" s="142"/>
    </row>
  </sheetData>
  <printOptions horizontalCentered="1" verticalCentered="1"/>
  <pageMargins left="0.31496062992125984" right="0.31496062992125984" top="0.55118110236220474" bottom="0.15748031496062992" header="0.11811023622047245" footer="0.11811023622047245"/>
  <pageSetup paperSize="9" scale="73" orientation="landscape" r:id="rId1"/>
  <rowBreaks count="2" manualBreakCount="2">
    <brk id="3" max="1" man="1"/>
    <brk id="13" max="16383"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C20"/>
  <sheetViews>
    <sheetView rightToLeft="1" view="pageBreakPreview" zoomScale="106" zoomScaleNormal="100" zoomScaleSheetLayoutView="106" workbookViewId="0">
      <selection activeCell="B3" sqref="B3"/>
    </sheetView>
  </sheetViews>
  <sheetFormatPr defaultRowHeight="15"/>
  <cols>
    <col min="1" max="1" width="14.42578125" customWidth="1"/>
    <col min="2" max="2" width="70.85546875" customWidth="1"/>
    <col min="3" max="3" width="4.5703125" customWidth="1"/>
  </cols>
  <sheetData>
    <row r="1" spans="1:3" ht="27" customHeight="1">
      <c r="A1" s="813" t="s">
        <v>432</v>
      </c>
      <c r="B1" s="813"/>
      <c r="C1" s="210">
        <v>10</v>
      </c>
    </row>
    <row r="2" spans="1:3" ht="27.75" customHeight="1" thickBot="1">
      <c r="A2" s="812" t="s">
        <v>125</v>
      </c>
      <c r="B2" s="812"/>
    </row>
    <row r="3" spans="1:3" ht="24.95" customHeight="1">
      <c r="A3" s="33" t="s">
        <v>14</v>
      </c>
      <c r="B3" s="34" t="s">
        <v>126</v>
      </c>
    </row>
    <row r="4" spans="1:3" ht="24.95" customHeight="1">
      <c r="A4" s="14">
        <v>1</v>
      </c>
      <c r="B4" s="15" t="s">
        <v>127</v>
      </c>
    </row>
    <row r="5" spans="1:3" ht="24.95" customHeight="1">
      <c r="A5" s="35">
        <v>2</v>
      </c>
      <c r="B5" s="36" t="s">
        <v>128</v>
      </c>
    </row>
    <row r="6" spans="1:3" ht="24.95" customHeight="1">
      <c r="A6" s="14">
        <v>3</v>
      </c>
      <c r="B6" s="15" t="s">
        <v>129</v>
      </c>
    </row>
    <row r="7" spans="1:3" ht="24.95" customHeight="1">
      <c r="A7" s="35">
        <v>4</v>
      </c>
      <c r="B7" s="37" t="s">
        <v>130</v>
      </c>
    </row>
    <row r="8" spans="1:3" ht="24.95" customHeight="1">
      <c r="A8" s="38">
        <v>5</v>
      </c>
      <c r="B8" s="16" t="s">
        <v>131</v>
      </c>
    </row>
    <row r="9" spans="1:3" ht="24.95" customHeight="1">
      <c r="A9" s="35">
        <v>6</v>
      </c>
      <c r="B9" s="37" t="s">
        <v>132</v>
      </c>
    </row>
    <row r="10" spans="1:3" ht="24.95" customHeight="1">
      <c r="A10" s="14">
        <v>7</v>
      </c>
      <c r="B10" s="16" t="s">
        <v>133</v>
      </c>
    </row>
    <row r="11" spans="1:3" ht="24.95" customHeight="1">
      <c r="A11" s="35">
        <v>8</v>
      </c>
      <c r="B11" s="37" t="s">
        <v>134</v>
      </c>
    </row>
    <row r="12" spans="1:3" ht="24.95" customHeight="1">
      <c r="A12" s="14">
        <v>9</v>
      </c>
      <c r="B12" s="16" t="s">
        <v>135</v>
      </c>
    </row>
    <row r="13" spans="1:3" ht="24.95" customHeight="1">
      <c r="A13" s="35">
        <v>10</v>
      </c>
      <c r="B13" s="36" t="s">
        <v>136</v>
      </c>
    </row>
    <row r="14" spans="1:3" ht="24.95" customHeight="1">
      <c r="A14" s="38">
        <v>11</v>
      </c>
      <c r="B14" s="15" t="s">
        <v>137</v>
      </c>
    </row>
    <row r="15" spans="1:3" ht="24.95" customHeight="1">
      <c r="A15" s="35">
        <v>12</v>
      </c>
      <c r="B15" s="36" t="s">
        <v>138</v>
      </c>
    </row>
    <row r="16" spans="1:3" ht="24.95" customHeight="1">
      <c r="A16" s="14">
        <v>13</v>
      </c>
      <c r="B16" s="16" t="s">
        <v>139</v>
      </c>
    </row>
    <row r="17" spans="1:2" ht="24.95" customHeight="1">
      <c r="A17" s="35">
        <v>14</v>
      </c>
      <c r="B17" s="37" t="s">
        <v>140</v>
      </c>
    </row>
    <row r="18" spans="1:2" ht="24.95" customHeight="1">
      <c r="A18" s="14">
        <v>15</v>
      </c>
      <c r="B18" s="16" t="s">
        <v>141</v>
      </c>
    </row>
    <row r="19" spans="1:2" ht="24.95" customHeight="1">
      <c r="A19" s="35">
        <v>16</v>
      </c>
      <c r="B19" s="37" t="s">
        <v>142</v>
      </c>
    </row>
    <row r="20" spans="1:2" ht="24.95" customHeight="1" thickBot="1">
      <c r="A20" s="61">
        <v>17</v>
      </c>
      <c r="B20" s="17" t="s">
        <v>143</v>
      </c>
    </row>
  </sheetData>
  <mergeCells count="2">
    <mergeCell ref="A2:B2"/>
    <mergeCell ref="A1:B1"/>
  </mergeCells>
  <printOptions horizontalCentered="1" verticalCentered="1"/>
  <pageMargins left="0.31496062992125984" right="0.31496062992125984" top="0.55118110236220474" bottom="0.15748031496062992"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25</vt:i4>
      </vt:variant>
      <vt:variant>
        <vt:lpstr>نطاقات تمت تسميتها</vt:lpstr>
      </vt:variant>
      <vt:variant>
        <vt:i4>20</vt:i4>
      </vt:variant>
    </vt:vector>
  </HeadingPairs>
  <TitlesOfParts>
    <vt:vector size="45" baseType="lpstr">
      <vt:lpstr>للاطلاع HR</vt:lpstr>
      <vt:lpstr>للاطلاع ACT</vt:lpstr>
      <vt:lpstr>غلاف</vt:lpstr>
      <vt:lpstr>جمعية </vt:lpstr>
      <vt:lpstr>شكر و تقدير (2)</vt:lpstr>
      <vt:lpstr>مقدمة</vt:lpstr>
      <vt:lpstr>محتويات</vt:lpstr>
      <vt:lpstr>نبذة جمعية</vt:lpstr>
      <vt:lpstr>هيكل </vt:lpstr>
      <vt:lpstr>الفروع</vt:lpstr>
      <vt:lpstr>م.ادارة</vt:lpstr>
      <vt:lpstr>ج. عمومية</vt:lpstr>
      <vt:lpstr>ح.بنكية </vt:lpstr>
      <vt:lpstr>مستفيدون</vt:lpstr>
      <vt:lpstr>عاملون  1</vt:lpstr>
      <vt:lpstr>عاملون  2 </vt:lpstr>
      <vt:lpstr>عاملون 3</vt:lpstr>
      <vt:lpstr>PRO1</vt:lpstr>
      <vt:lpstr>ACV 1</vt:lpstr>
      <vt:lpstr>TRA </vt:lpstr>
      <vt:lpstr>المدرسة</vt:lpstr>
      <vt:lpstr>سمعيات ونطق</vt:lpstr>
      <vt:lpstr>تعليم الكبار</vt:lpstr>
      <vt:lpstr>السنابل</vt:lpstr>
      <vt:lpstr>ختامي</vt:lpstr>
      <vt:lpstr>'ACV 1'!Print_Area</vt:lpstr>
      <vt:lpstr>'PRO1'!Print_Area</vt:lpstr>
      <vt:lpstr>'TRA '!Print_Area</vt:lpstr>
      <vt:lpstr>السنابل!Print_Area</vt:lpstr>
      <vt:lpstr>المدرسة!Print_Area</vt:lpstr>
      <vt:lpstr>'تعليم الكبار'!Print_Area</vt:lpstr>
      <vt:lpstr>'ج. عمومية'!Print_Area</vt:lpstr>
      <vt:lpstr>'جمعية '!Print_Area</vt:lpstr>
      <vt:lpstr>'ح.بنكية '!Print_Area</vt:lpstr>
      <vt:lpstr>ختامي!Print_Area</vt:lpstr>
      <vt:lpstr>'سمعيات ونطق'!Print_Area</vt:lpstr>
      <vt:lpstr>'شكر و تقدير (2)'!Print_Area</vt:lpstr>
      <vt:lpstr>'عاملون  1'!Print_Area</vt:lpstr>
      <vt:lpstr>'عاملون  2 '!Print_Area</vt:lpstr>
      <vt:lpstr>'عاملون 3'!Print_Area</vt:lpstr>
      <vt:lpstr>م.ادارة!Print_Area</vt:lpstr>
      <vt:lpstr>مستفيدون!Print_Area</vt:lpstr>
      <vt:lpstr>مقدمة!Print_Area</vt:lpstr>
      <vt:lpstr>'نبذة جمعية'!Print_Area</vt:lpstr>
      <vt:lpstr>'هيكل '!Print_Area</vt:lpstr>
    </vt:vector>
  </TitlesOfParts>
  <Company>Ahmed-Under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alboraq</dc:creator>
  <cp:lastModifiedBy>Dala</cp:lastModifiedBy>
  <cp:lastPrinted>2021-02-07T09:49:11Z</cp:lastPrinted>
  <dcterms:created xsi:type="dcterms:W3CDTF">2017-02-28T06:30:25Z</dcterms:created>
  <dcterms:modified xsi:type="dcterms:W3CDTF">2021-02-07T10:02:16Z</dcterms:modified>
</cp:coreProperties>
</file>